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svfil\大刀洗町\2026\企画財政課\02_財政係\01_財政\23_財務状況\01_財政状況資料集作成【3年保存】\令和6年度財政状況資料集（2回目・地方公会計関係）\03_提出\結合後\"/>
    </mc:Choice>
  </mc:AlternateContent>
  <xr:revisionPtr revIDLastSave="0" documentId="13_ncr:1_{89047F95-0A57-4EBA-91CE-0148FAB221A6}" xr6:coauthVersionLast="36" xr6:coauthVersionMax="47" xr10:uidLastSave="{00000000-0000-0000-0000-000000000000}"/>
  <bookViews>
    <workbookView xWindow="-120" yWindow="-120" windowWidth="20730" windowHeight="1104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20" r:id="rId15"/>
    <sheet name="施設類型別ストック情報分析表②" sheetId="19"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CO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BW34" i="10" s="1"/>
  <c r="BW35" i="10" s="1"/>
  <c r="BW36" i="10" s="1"/>
  <c r="BW37" i="10" s="1"/>
  <c r="BW38" i="10" s="1"/>
  <c r="BW39" i="10" s="1"/>
  <c r="BW40" i="10" s="1"/>
  <c r="BW41" i="10" s="1"/>
  <c r="BW42" i="10" s="1"/>
  <c r="BW43" i="10" s="1"/>
  <c r="U35" i="10"/>
  <c r="AM34" i="10"/>
</calcChain>
</file>

<file path=xl/sharedStrings.xml><?xml version="1.0" encoding="utf-8"?>
<sst xmlns="http://schemas.openxmlformats.org/spreadsheetml/2006/main" count="1112" uniqueCount="583">
  <si>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</si>
  <si>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</si>
  <si>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</si>
  <si>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</si>
  <si>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</si>
  <si>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</si>
  <si>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</si>
  <si>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</si>
  <si>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</si>
  <si>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</si>
  <si>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</si>
  <si>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</si>
  <si>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</si>
  <si>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</si>
  <si>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</si>
  <si>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</si>
  <si>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</si>
  <si>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</si>
  <si>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</si>
  <si>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</si>
  <si>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</si>
  <si>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</si>
  <si>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</si>
  <si>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</si>
  <si>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</si>
  <si>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</si>
  <si>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</si>
  <si>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</si>
  <si>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</si>
  <si>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</si>
  <si>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</si>
  <si>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</si>
  <si>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</si>
  <si>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</si>
  <si>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</si>
  <si>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</si>
  <si>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</si>
  <si>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</si>
  <si>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</si>
  <si>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</si>
  <si>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</si>
  <si>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</si>
  <si>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</si>
  <si>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</si>
  <si>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</si>
  <si>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</si>
  <si>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</si>
  <si>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</si>
  <si>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</si>
  <si>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</si>
  <si>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</si>
  <si>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</si>
  <si>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</si>
  <si>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</si>
  <si>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</si>
  <si>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</si>
  <si>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</si>
  <si>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</si>
  <si>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</si>
  <si>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</si>
  <si>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</si>
  <si>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</si>
  <si>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</si>
  <si>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</si>
  <si>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</si>
  <si>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</si>
  <si>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</si>
  <si>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</si>
  <si>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</si>
  <si>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</si>
  <si>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</si>
  <si>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</si>
  <si>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</si>
  <si>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</si>
  <si>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</si>
  <si>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</si>
  <si>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</si>
  <si>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</si>
  <si>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</si>
  <si>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</si>
  <si>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</si>
  <si>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</si>
  <si>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</si>
  <si>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</si>
  <si>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</si>
  <si>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</si>
  <si>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</si>
  <si>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</si>
  <si>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</si>
  <si>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</si>
  <si>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</si>
  <si>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</si>
  <si>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</si>
  <si>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</si>
  <si>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大刀洗町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</si>
  <si>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</si>
  <si>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</si>
  <si>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</si>
  <si>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</si>
  <si>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</si>
  <si>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</si>
  <si>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</si>
  <si>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</si>
  <si>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</si>
  <si>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</si>
  <si>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</si>
  <si>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</si>
  <si>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</si>
  <si>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</si>
  <si>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</si>
  <si>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</si>
  <si>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</si>
  <si>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</si>
  <si>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</si>
  <si>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</si>
  <si>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</si>
  <si>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</si>
  <si>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</si>
  <si>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</si>
  <si>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</si>
  <si>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</si>
  <si>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</si>
  <si>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</si>
  <si>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</si>
  <si>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</si>
  <si>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</si>
  <si>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</si>
  <si>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</si>
  <si>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</si>
  <si>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</si>
  <si>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</si>
  <si>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</si>
  <si>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</si>
  <si>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</si>
  <si>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</si>
  <si>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</si>
  <si>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</si>
  <si>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</si>
  <si>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</si>
  <si>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</si>
  <si>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</si>
  <si>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</si>
  <si>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</si>
  <si>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</si>
  <si>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</si>
  <si>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</si>
  <si>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</si>
  <si>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</si>
  <si>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</si>
  <si>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</si>
  <si>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</si>
  <si>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</si>
  <si>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</si>
  <si>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</si>
  <si>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</si>
  <si>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</si>
  <si>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</si>
  <si>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</si>
  <si>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</si>
  <si>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</si>
  <si>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</si>
  <si>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</si>
  <si>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</si>
  <si>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</si>
  <si>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</si>
  <si>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</si>
  <si>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</si>
  <si>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</si>
  <si>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</si>
  <si>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</si>
  <si>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</si>
  <si>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</si>
  <si>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</si>
  <si>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</si>
  <si>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</si>
  <si>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</si>
  <si>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</si>
  <si>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</si>
  <si>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</si>
  <si>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</si>
  <si>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</si>
  <si>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</si>
  <si>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</si>
  <si>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</si>
  <si>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</si>
  <si>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</si>
  <si>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</si>
  <si>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</si>
  <si>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</si>
  <si>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</si>
  <si>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</si>
  <si>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</si>
  <si>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</si>
  <si>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</si>
  <si>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</si>
  <si>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</si>
  <si>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</si>
  <si>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</si>
  <si>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</si>
  <si>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</si>
  <si>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</si>
  <si>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</si>
  <si>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</si>
  <si>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</si>
  <si>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福岡県大刀洗町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</si>
  <si>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</si>
  <si>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</si>
  <si>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</si>
  <si>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</si>
  <si>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</si>
  <si>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</si>
  <si>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</si>
  <si>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</si>
  <si>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</si>
  <si>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</si>
  <si>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</si>
  <si>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</si>
  <si>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</si>
  <si>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</si>
  <si>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</si>
  <si>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</si>
  <si>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</si>
  <si>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</si>
  <si>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</si>
  <si>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</si>
  <si>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</si>
  <si>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</si>
  <si>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</si>
  <si>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</si>
  <si>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</si>
  <si>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</si>
  <si>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</si>
  <si>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</si>
  <si>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</si>
  <si>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</si>
  <si>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</si>
  <si>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</si>
  <si>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</si>
  <si>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</si>
  <si>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</si>
  <si>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</si>
  <si>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</si>
  <si>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</si>
  <si>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</si>
  <si>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</si>
  <si>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</si>
  <si>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</si>
  <si>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</si>
  <si>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</si>
  <si>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</si>
  <si>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</si>
  <si>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</si>
  <si>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</si>
  <si>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</si>
  <si>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</si>
  <si>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</si>
  <si>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</si>
  <si>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</si>
  <si>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</si>
  <si>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</si>
  <si>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</si>
  <si>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</si>
  <si>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</si>
  <si>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</si>
  <si>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</si>
  <si>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</si>
  <si>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</si>
  <si>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</si>
  <si>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</si>
  <si>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</si>
  <si>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</si>
  <si>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</si>
  <si>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</si>
  <si>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</si>
  <si>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</si>
  <si>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</si>
  <si>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</si>
  <si>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</si>
  <si>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</si>
  <si>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</si>
  <si>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</si>
  <si>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</si>
  <si>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</si>
  <si>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</si>
  <si>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</si>
  <si>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</si>
  <si>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</si>
  <si>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</si>
  <si>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</si>
  <si>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</si>
  <si>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</si>
  <si>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</si>
  <si>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</si>
  <si>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</si>
  <si>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</si>
  <si>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</si>
  <si>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</si>
  <si>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</si>
  <si>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</si>
  <si>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</si>
  <si>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</si>
  <si>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</si>
  <si>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</si>
  <si>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</si>
  <si>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</si>
  <si>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</si>
  <si>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</si>
  <si>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</si>
  <si>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</si>
  <si>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</si>
  <si>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</si>
  <si>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</si>
  <si>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</si>
  <si>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</si>
  <si>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</si>
  <si>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</si>
  <si>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</si>
  <si>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</si>
  <si>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</si>
  <si>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</si>
  <si>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</si>
  <si>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</si>
  <si>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</si>
  <si>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</si>
  <si>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</si>
  <si>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</si>
  <si>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</si>
  <si>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</si>
  <si>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</si>
  <si>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</si>
  <si>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</si>
  <si>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</si>
  <si>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</si>
  <si>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</si>
  <si>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</si>
  <si>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</si>
  <si>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</si>
  <si>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</si>
  <si>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</si>
  <si>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</si>
  <si>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</si>
  <si>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</si>
  <si>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</si>
  <si>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</si>
  <si>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</si>
  <si>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</si>
  <si>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</si>
  <si>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</si>
  <si>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</si>
  <si>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</si>
  <si>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</si>
  <si>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</si>
  <si>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</si>
  <si>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</si>
  <si>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</si>
  <si>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福岡県大刀洗町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</si>
  <si>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</si>
  <si>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</si>
  <si>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</si>
  <si>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</si>
  <si>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</si>
  <si>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</si>
  <si>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</si>
  <si>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</si>
  <si>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</si>
  <si>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</si>
  <si>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</si>
  <si>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</si>
  <si>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</si>
  <si>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</si>
  <si>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</si>
  <si>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</si>
  <si>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</si>
  <si>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</si>
  <si>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</si>
  <si>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</si>
  <si>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</si>
  <si>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</si>
  <si>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</si>
  <si>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</si>
  <si>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</si>
  <si>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</si>
  <si>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</si>
  <si>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</si>
  <si>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</si>
  <si>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</si>
  <si>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</si>
  <si>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</si>
  <si>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</si>
  <si>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</si>
  <si>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</si>
  <si>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後期高齢者医療保険特別会計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</si>
  <si>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</si>
  <si>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</si>
  <si>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</si>
  <si>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</si>
  <si>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</si>
  <si>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</si>
  <si>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</si>
  <si>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</si>
  <si>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</si>
  <si>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</si>
  <si>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</si>
  <si>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</si>
  <si>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</si>
  <si>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</si>
  <si>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</si>
  <si>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</si>
  <si>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</si>
  <si>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</si>
  <si>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</si>
  <si>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</si>
  <si>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</si>
  <si>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</si>
  <si>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</si>
  <si>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</si>
  <si>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</si>
  <si>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</si>
  <si>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</si>
  <si>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</si>
  <si>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</si>
  <si>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</si>
  <si>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</si>
  <si>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</si>
  <si>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</si>
  <si>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</si>
  <si>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</si>
  <si>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</si>
  <si>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</si>
  <si>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</si>
  <si>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</si>
  <si>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</si>
  <si>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</si>
  <si>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</si>
  <si>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</si>
  <si>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</si>
  <si>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</si>
  <si>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</si>
  <si>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</si>
  <si>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</si>
  <si>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</si>
  <si>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</si>
  <si>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</si>
  <si>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</si>
  <si>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</si>
  <si>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</si>
  <si>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</si>
  <si>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</si>
  <si>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</si>
  <si>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</si>
  <si>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</si>
  <si>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</si>
  <si>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</si>
  <si>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</si>
  <si>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</si>
  <si>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</si>
  <si>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</si>
  <si>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</si>
  <si>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</si>
  <si>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</si>
  <si>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</si>
  <si>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</si>
  <si>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</si>
  <si>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</si>
  <si>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</si>
  <si>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</si>
  <si>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</si>
  <si>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</si>
  <si>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</si>
  <si>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</si>
  <si>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</si>
  <si>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</si>
  <si>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</si>
  <si>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</si>
  <si>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</si>
  <si>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</si>
  <si>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</si>
  <si>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</si>
  <si>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</si>
  <si>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</si>
  <si>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</si>
  <si>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</si>
  <si>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</si>
  <si>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</si>
  <si>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</si>
  <si>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</si>
  <si>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</si>
  <si>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</si>
  <si>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</si>
  <si>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</si>
  <si>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</si>
  <si>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</si>
  <si>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</si>
  <si>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</si>
  <si>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</si>
  <si>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</si>
  <si>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</si>
  <si>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</si>
  <si>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</si>
  <si>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</si>
  <si>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</si>
  <si>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</si>
  <si>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</si>
  <si>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</si>
  <si>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</si>
  <si>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</si>
  <si>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</si>
  <si>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</si>
  <si>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</si>
  <si>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</si>
  <si>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</si>
  <si>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</si>
  <si>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</si>
  <si>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</si>
  <si>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</si>
  <si>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</si>
  <si>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</si>
  <si>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</si>
  <si>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</si>
  <si>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</si>
  <si>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</si>
  <si>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</si>
  <si>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</si>
  <si>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</si>
  <si>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</si>
  <si>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</si>
  <si>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</si>
  <si>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</si>
  <si>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</si>
  <si>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0.04</t>
  </si>
  <si>
    <t>一般会計</t>
  </si>
  <si>
    <t>下水道事業会計</t>
  </si>
  <si>
    <t>国民健康保険特別会計</t>
  </si>
  <si>
    <t>土地取得特別会計</t>
  </si>
  <si>
    <t>後期高齢者医療保険特別会計</t>
  </si>
  <si>
    <t>その他会計（赤字）</t>
  </si>
  <si>
    <t>その他会計（黒字）</t>
  </si>
  <si>
    <t>R02</t>
    <phoneticPr fontId="5"/>
  </si>
  <si>
    <t>R03</t>
    <phoneticPr fontId="5"/>
  </si>
  <si>
    <t>R04</t>
    <phoneticPr fontId="5"/>
  </si>
  <si>
    <t>R05</t>
    <phoneticPr fontId="5"/>
  </si>
  <si>
    <t>R06</t>
    <phoneticPr fontId="5"/>
  </si>
  <si>
    <t>ふるさと応援基金</t>
    <rPh sb="4" eb="8">
      <t>オウエンキキン</t>
    </rPh>
    <phoneticPr fontId="2"/>
  </si>
  <si>
    <t>地域振興基金</t>
    <rPh sb="0" eb="4">
      <t>チイキシンコウ</t>
    </rPh>
    <rPh sb="4" eb="6">
      <t>キキン</t>
    </rPh>
    <phoneticPr fontId="2"/>
  </si>
  <si>
    <t>公共施設整備基金</t>
    <rPh sb="0" eb="8">
      <t>コウキョウシセツセイビキキン</t>
    </rPh>
    <phoneticPr fontId="2"/>
  </si>
  <si>
    <t>下水道施設整備基金</t>
    <rPh sb="0" eb="3">
      <t>ゲスイドウ</t>
    </rPh>
    <rPh sb="3" eb="9">
      <t>シセツセイビキキン</t>
    </rPh>
    <phoneticPr fontId="2"/>
  </si>
  <si>
    <t>教育施設整備基金</t>
    <rPh sb="0" eb="4">
      <t>キョウイクシセツ</t>
    </rPh>
    <rPh sb="4" eb="8">
      <t>セイビキキン</t>
    </rPh>
    <phoneticPr fontId="2"/>
  </si>
  <si>
    <t>-</t>
    <phoneticPr fontId="2"/>
  </si>
  <si>
    <t>両筑衛生施設組合</t>
  </si>
  <si>
    <t>久留米市外三市町高等学校組合</t>
  </si>
  <si>
    <t>福岡県市町村消防団員等公務災害補償組合</t>
  </si>
  <si>
    <t>福岡県市町村職員退職手当組合（一般会計）</t>
  </si>
  <si>
    <t>福岡県市町村職員退職手当組合（基金特別会計）</t>
  </si>
  <si>
    <t>福岡県自治会館管理組合</t>
  </si>
  <si>
    <t>久留米広域市町村圏事務組合（一般会計）</t>
  </si>
  <si>
    <t>久留米広域市町村圏事務組合（小児救急医療支援事業特別会計）</t>
  </si>
  <si>
    <t>久留米広域市町村圏事務組合（広域消防特別会計）</t>
  </si>
  <si>
    <t>甘木・朝倉・三井環境施設組合</t>
  </si>
  <si>
    <t>福岡県自治振興組合（一般会計）</t>
  </si>
  <si>
    <t>福岡県自治振興組合（公文書館事業特別会計）</t>
  </si>
  <si>
    <t>福岡県介護保険広域連合（普通会計）</t>
  </si>
  <si>
    <t>福岡県介護保険広域連合（介護保険事業特別会計）</t>
  </si>
  <si>
    <t>福岡県後期高齢者医療広域連合（一般会計）</t>
  </si>
  <si>
    <t>福岡県後期高齢者医療広域連合（後期高齢者医療特別会計）</t>
  </si>
  <si>
    <t>山神水道企業団</t>
    <rPh sb="0" eb="2">
      <t>ヤマガミ</t>
    </rPh>
    <rPh sb="2" eb="6">
      <t>スイドウキギョウ</t>
    </rPh>
    <rPh sb="6" eb="7">
      <t>ダン</t>
    </rPh>
    <phoneticPr fontId="38"/>
  </si>
  <si>
    <t>法適用企業</t>
    <rPh sb="0" eb="3">
      <t>ホウテキヨウ</t>
    </rPh>
    <rPh sb="3" eb="5">
      <t>キギョウ</t>
    </rPh>
    <phoneticPr fontId="38"/>
  </si>
  <si>
    <t>福岡県南広域水道企業団</t>
    <rPh sb="0" eb="4">
      <t>フクオカケンナン</t>
    </rPh>
    <rPh sb="4" eb="6">
      <t>コウイキ</t>
    </rPh>
    <rPh sb="6" eb="11">
      <t>スイドウキギョウダン</t>
    </rPh>
    <phoneticPr fontId="38"/>
  </si>
  <si>
    <t>三井水道企業団</t>
    <rPh sb="0" eb="2">
      <t>ミツイ</t>
    </rPh>
    <rPh sb="2" eb="7">
      <t>スイドウキギョウダン</t>
    </rPh>
    <phoneticPr fontId="38"/>
  </si>
  <si>
    <t>○</t>
    <phoneticPr fontId="2"/>
  </si>
  <si>
    <t>大刀洗町土地開発公社</t>
  </si>
  <si>
    <t>株式会社　たちあらい</t>
    <rPh sb="0" eb="4">
      <t>カブシキカイシャ</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</si>
  <si>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</si>
  <si>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</si>
  <si>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</si>
  <si>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及び有形固定資産減価償却率ともに類似団体よりも低くなっている。令和5年度に一部改訂した公共施設等総合管理計画及び個別施設計画に基づき、施設の老朽化に伴い大規模改修を適宜おこなっていることから、有形固定資産減価償却率は今年度は減少した。今後も公共施設等総合管理計画及び個別施設計画に基づき、老朽化対策に取組んでいく。</t>
    <rPh sb="83" eb="88">
      <t>ダイキボカイシュウ</t>
    </rPh>
    <rPh sb="89" eb="91">
      <t>テキギ</t>
    </rPh>
    <rPh sb="115" eb="118">
      <t>コンネンド</t>
    </rPh>
    <rPh sb="119" eb="121">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</si>
  <si>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</si>
  <si>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</si>
  <si>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</si>
  <si>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</si>
  <si>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</si>
  <si>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</si>
  <si>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と比較して低水準にあるが、実質公債比率は上昇し類似団体を上回っている。これは、校区センター（就業改善センター：現菊池校区センター、南部コミュニティーセンター）の公共施設改修や、ため池浚渫により多くの地方債を発行したためである。今後も、災害対策、施設改修等に伴う起債が必要となっており、償還額の増加が見込まれる。</t>
    <rPh sb="51" eb="53">
      <t>コウク</t>
    </rPh>
    <rPh sb="58" eb="62">
      <t>シュウギョウカイゼン</t>
    </rPh>
    <rPh sb="77" eb="79">
      <t>ナンブ</t>
    </rPh>
    <rPh sb="102" eb="103">
      <t>イケ</t>
    </rPh>
    <rPh sb="103" eb="105">
      <t>シュンセツ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</si>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</sst>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quot;▲ &quot;#,##0;\-"/>
    <numFmt numFmtId="192"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明朝"/>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6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8" xfId="15" applyFont="1" applyBorder="1" applyAlignment="1" applyProtection="1">
      <alignment horizontal="center" vertical="center" shrinkToFit="1"/>
      <protection locked="0"/>
    </xf>
    <xf numFmtId="0" fontId="34" fillId="0" borderId="110" xfId="12" applyFont="1" applyBorder="1" applyAlignment="1" applyProtection="1">
      <alignment horizontal="center" vertical="center" shrinkToFit="1"/>
      <protection locked="0"/>
    </xf>
    <xf numFmtId="0" fontId="34" fillId="0" borderId="121"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4" xfId="12" applyFont="1" applyBorder="1" applyAlignment="1" applyProtection="1">
      <alignment horizontal="center" vertical="center" shrinkToFit="1"/>
      <protection locked="0"/>
    </xf>
    <xf numFmtId="0" fontId="34" fillId="6" borderId="121" xfId="12" applyFont="1" applyFill="1" applyBorder="1" applyAlignment="1" applyProtection="1">
      <alignment horizontal="center" vertical="center" shrinkToFit="1"/>
      <protection locked="0"/>
    </xf>
    <xf numFmtId="0" fontId="34" fillId="0" borderId="141"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3"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4"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3"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3"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3"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3"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3"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9"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98"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9"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5" applyNumberFormat="1" applyFont="1" applyBorder="1" applyAlignment="1" applyProtection="1">
      <alignment horizontal="right" vertical="center" shrinkToFit="1"/>
      <protection locked="0"/>
    </xf>
    <xf numFmtId="177" fontId="34" fillId="0" borderId="101"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1" xfId="15" applyFont="1" applyBorder="1" applyAlignment="1" applyProtection="1">
      <alignment horizontal="left" vertical="center" shrinkToFit="1"/>
      <protection locked="0"/>
    </xf>
    <xf numFmtId="0" fontId="34" fillId="0" borderId="107"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19" xfId="15" applyNumberFormat="1" applyFont="1" applyBorder="1" applyAlignment="1" applyProtection="1">
      <alignment horizontal="right" vertical="center" shrinkToFit="1"/>
      <protection locked="0"/>
    </xf>
    <xf numFmtId="177" fontId="34" fillId="0" borderId="115" xfId="15" applyNumberFormat="1" applyFont="1" applyBorder="1" applyAlignment="1" applyProtection="1">
      <alignment horizontal="right" vertical="center" shrinkToFit="1"/>
      <protection locked="0"/>
    </xf>
    <xf numFmtId="0" fontId="34" fillId="0" borderId="115" xfId="15" applyFont="1" applyBorder="1" applyAlignment="1" applyProtection="1">
      <alignment horizontal="left" vertical="center" shrinkToFit="1"/>
      <protection locked="0"/>
    </xf>
    <xf numFmtId="0" fontId="34" fillId="0" borderId="120" xfId="15" applyFont="1" applyBorder="1" applyAlignment="1" applyProtection="1">
      <alignment horizontal="left" vertical="center" shrinkToFit="1"/>
      <protection locked="0"/>
    </xf>
    <xf numFmtId="0" fontId="34" fillId="0" borderId="11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177" fontId="34" fillId="0" borderId="111"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0" fontId="34" fillId="0" borderId="118" xfId="15" applyFont="1" applyBorder="1" applyAlignment="1" applyProtection="1">
      <alignment horizontal="left" vertical="center" shrinkToFit="1"/>
      <protection locked="0"/>
    </xf>
    <xf numFmtId="0" fontId="34" fillId="0" borderId="111" xfId="14"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177" fontId="34" fillId="0" borderId="114"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1"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44"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1"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0" borderId="122" xfId="14" applyNumberFormat="1" applyFont="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5" applyNumberFormat="1" applyFont="1" applyBorder="1" applyAlignment="1" applyProtection="1">
      <alignment horizontal="right" vertical="center" shrinkToFit="1"/>
      <protection locked="0"/>
    </xf>
    <xf numFmtId="177" fontId="34" fillId="0" borderId="123" xfId="15" applyNumberFormat="1" applyFont="1" applyBorder="1" applyAlignment="1" applyProtection="1">
      <alignment horizontal="right" vertical="center" shrinkToFit="1"/>
      <protection locked="0"/>
    </xf>
    <xf numFmtId="0" fontId="34" fillId="0" borderId="123" xfId="15" applyFont="1" applyBorder="1" applyAlignment="1" applyProtection="1">
      <alignment horizontal="left" vertical="center" shrinkToFit="1"/>
      <protection locked="0"/>
    </xf>
    <xf numFmtId="0" fontId="34" fillId="0" borderId="126"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8" xfId="15" applyFont="1" applyFill="1" applyBorder="1" applyAlignment="1" applyProtection="1">
      <alignment horizontal="left" vertical="center" shrinkToFit="1"/>
      <protection locked="0"/>
    </xf>
    <xf numFmtId="0" fontId="34" fillId="8" borderId="131"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5" xfId="12" applyFont="1" applyBorder="1" applyAlignment="1" applyProtection="1">
      <alignment horizontal="left" vertical="center" shrinkToFit="1"/>
      <protection locked="0"/>
    </xf>
    <xf numFmtId="0" fontId="34" fillId="0" borderId="137"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5"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2" applyNumberFormat="1" applyFont="1" applyBorder="1" applyAlignment="1" applyProtection="1">
      <alignment horizontal="right" vertical="center" shrinkToFit="1"/>
      <protection locked="0"/>
    </xf>
    <xf numFmtId="177" fontId="34" fillId="0" borderId="135" xfId="12" applyNumberFormat="1" applyFont="1" applyBorder="1" applyAlignment="1" applyProtection="1">
      <alignment horizontal="right" vertical="center" shrinkToFit="1"/>
      <protection locked="0"/>
    </xf>
    <xf numFmtId="187" fontId="34" fillId="0" borderId="135"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9"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2" xfId="12" applyNumberFormat="1" applyFont="1" applyBorder="1" applyAlignment="1" applyProtection="1">
      <alignment horizontal="right" vertical="center" shrinkToFit="1"/>
      <protection locked="0"/>
    </xf>
    <xf numFmtId="187" fontId="34" fillId="0" borderId="119" xfId="12" applyNumberFormat="1" applyFont="1" applyBorder="1" applyAlignment="1" applyProtection="1">
      <alignment horizontal="right" vertical="center" shrinkToFit="1"/>
      <protection locked="0"/>
    </xf>
    <xf numFmtId="0" fontId="34" fillId="0" borderId="115" xfId="12" applyFont="1" applyBorder="1" applyAlignment="1" applyProtection="1">
      <alignment horizontal="left" vertical="center" shrinkToFit="1"/>
      <protection locked="0"/>
    </xf>
    <xf numFmtId="0" fontId="34" fillId="0" borderId="120"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87" fontId="34" fillId="0" borderId="115" xfId="12" applyNumberFormat="1" applyFont="1" applyBorder="1" applyAlignment="1" applyProtection="1">
      <alignment horizontal="right" vertical="center" shrinkToFit="1"/>
      <protection locked="0"/>
    </xf>
    <xf numFmtId="177" fontId="34" fillId="6" borderId="114" xfId="13" applyNumberFormat="1" applyFont="1" applyFill="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5" xfId="13" applyNumberFormat="1" applyFont="1" applyFill="1" applyBorder="1" applyAlignment="1" applyProtection="1">
      <alignment horizontal="right" vertical="center" shrinkToFit="1"/>
      <protection locked="0"/>
    </xf>
    <xf numFmtId="177" fontId="34" fillId="6" borderId="119" xfId="13" applyNumberFormat="1" applyFont="1" applyFill="1" applyBorder="1" applyAlignment="1" applyProtection="1">
      <alignment horizontal="right" vertical="center" shrinkToFit="1"/>
      <protection locked="0"/>
    </xf>
    <xf numFmtId="177" fontId="34" fillId="8" borderId="139"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8" borderId="140" xfId="12" applyNumberFormat="1" applyFont="1" applyFill="1" applyBorder="1" applyAlignment="1" applyProtection="1">
      <alignment horizontal="right"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28"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81" xfId="12" applyNumberFormat="1" applyFont="1" applyFill="1" applyBorder="1" applyAlignment="1" applyProtection="1">
      <alignment horizontal="right" vertical="center" shrinkToFit="1"/>
      <protection locked="0"/>
    </xf>
    <xf numFmtId="187" fontId="34" fillId="8" borderId="133" xfId="12" applyNumberFormat="1" applyFont="1" applyFill="1" applyBorder="1" applyAlignment="1" applyProtection="1">
      <alignment horizontal="right" vertical="center" shrinkToFit="1"/>
      <protection locked="0"/>
    </xf>
    <xf numFmtId="0" fontId="34" fillId="8" borderId="128" xfId="12" applyFont="1" applyFill="1" applyBorder="1" applyAlignment="1" applyProtection="1">
      <alignment horizontal="left" vertical="center" shrinkToFit="1"/>
      <protection locked="0"/>
    </xf>
    <xf numFmtId="0" fontId="34" fillId="8" borderId="131"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1" xfId="12" applyFont="1" applyFill="1" applyBorder="1" applyAlignment="1" applyProtection="1">
      <alignment horizontal="lef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8" xfId="12" applyFont="1" applyFill="1" applyBorder="1" applyAlignment="1" applyProtection="1">
      <alignment horizontal="left" vertical="center" shrinkToFit="1"/>
      <protection locked="0"/>
    </xf>
    <xf numFmtId="177" fontId="34" fillId="6" borderId="111" xfId="12" applyNumberFormat="1" applyFont="1" applyFill="1" applyBorder="1" applyAlignment="1" applyProtection="1">
      <alignment horizontal="righ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0" fontId="34" fillId="6" borderId="113" xfId="12" applyFont="1" applyFill="1" applyBorder="1" applyAlignment="1" applyProtection="1">
      <alignment horizontal="left" vertical="center" shrinkToFit="1"/>
      <protection locked="0"/>
    </xf>
    <xf numFmtId="191" fontId="34" fillId="0" borderId="102" xfId="12" applyNumberFormat="1" applyFont="1" applyBorder="1" applyAlignment="1" applyProtection="1">
      <alignment horizontal="right" vertical="center" shrinkToFit="1"/>
      <protection locked="0"/>
    </xf>
    <xf numFmtId="191" fontId="34" fillId="0" borderId="99" xfId="12" applyNumberFormat="1" applyFont="1" applyBorder="1" applyAlignment="1" applyProtection="1">
      <alignment horizontal="right" vertical="center" shrinkToFit="1"/>
      <protection locked="0"/>
    </xf>
    <xf numFmtId="191" fontId="34" fillId="0" borderId="106"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9"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91" fontId="34" fillId="0" borderId="98" xfId="12" applyNumberFormat="1" applyFont="1" applyBorder="1" applyAlignment="1" applyProtection="1">
      <alignment horizontal="right" vertical="center" shrinkToFit="1"/>
      <protection locked="0"/>
    </xf>
    <xf numFmtId="0" fontId="34" fillId="0" borderId="11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191" fontId="34" fillId="0" borderId="111" xfId="12" applyNumberFormat="1" applyFont="1" applyBorder="1" applyAlignment="1" applyProtection="1">
      <alignment horizontal="right" vertical="center" shrinkToFit="1"/>
      <protection locked="0"/>
    </xf>
    <xf numFmtId="191" fontId="34" fillId="0" borderId="112" xfId="12" applyNumberFormat="1" applyFont="1" applyBorder="1" applyAlignment="1" applyProtection="1">
      <alignment horizontal="right" vertical="center" shrinkToFit="1"/>
      <protection locked="0"/>
    </xf>
    <xf numFmtId="191" fontId="34" fillId="0" borderId="119" xfId="12" applyNumberFormat="1" applyFont="1" applyBorder="1" applyAlignment="1" applyProtection="1">
      <alignment horizontal="right" vertical="center" shrinkToFit="1"/>
      <protection locked="0"/>
    </xf>
    <xf numFmtId="191"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18" xfId="12" applyFont="1" applyBorder="1" applyAlignment="1" applyProtection="1">
      <alignment horizontal="left" vertical="center" shrinkToFit="1"/>
      <protection locked="0"/>
    </xf>
    <xf numFmtId="0" fontId="34" fillId="6" borderId="142" xfId="12" applyFont="1" applyFill="1" applyBorder="1" applyAlignment="1" applyProtection="1">
      <alignment horizontal="left" vertical="center" shrinkToFit="1"/>
      <protection locked="0"/>
    </xf>
    <xf numFmtId="0" fontId="34" fillId="6" borderId="143" xfId="12" applyFont="1" applyFill="1" applyBorder="1" applyAlignment="1" applyProtection="1">
      <alignment horizontal="left" vertical="center" shrinkToFit="1"/>
      <protection locked="0"/>
    </xf>
    <xf numFmtId="0" fontId="34" fillId="6" borderId="144" xfId="12" applyFont="1" applyFill="1" applyBorder="1" applyAlignment="1" applyProtection="1">
      <alignment horizontal="left" vertical="center" shrinkToFit="1"/>
      <protection locked="0"/>
    </xf>
    <xf numFmtId="177" fontId="34" fillId="6" borderId="122" xfId="12" applyNumberFormat="1" applyFont="1" applyFill="1" applyBorder="1" applyAlignment="1" applyProtection="1">
      <alignment horizontal="right" vertical="center" shrinkToFit="1"/>
      <protection locked="0"/>
    </xf>
    <xf numFmtId="177" fontId="34" fillId="6" borderId="123" xfId="12" applyNumberFormat="1" applyFont="1" applyFill="1" applyBorder="1" applyAlignment="1" applyProtection="1">
      <alignment horizontal="right" vertical="center" shrinkToFit="1"/>
      <protection locked="0"/>
    </xf>
    <xf numFmtId="0" fontId="34" fillId="6" borderId="123" xfId="12" applyFont="1" applyFill="1" applyBorder="1" applyAlignment="1" applyProtection="1">
      <alignment horizontal="left" vertical="center" shrinkToFit="1"/>
      <protection locked="0"/>
    </xf>
    <xf numFmtId="0" fontId="34" fillId="6" borderId="126" xfId="12" applyFont="1" applyFill="1" applyBorder="1" applyAlignment="1" applyProtection="1">
      <alignment horizontal="left" vertical="center" shrinkToFit="1"/>
      <protection locked="0"/>
    </xf>
    <xf numFmtId="177" fontId="34" fillId="8" borderId="145" xfId="12" applyNumberFormat="1" applyFont="1" applyFill="1" applyBorder="1" applyAlignment="1" applyProtection="1">
      <alignment horizontal="right" vertical="center" shrinkToFit="1"/>
      <protection locked="0"/>
    </xf>
    <xf numFmtId="177" fontId="34" fillId="8" borderId="146" xfId="12" applyNumberFormat="1" applyFont="1" applyFill="1" applyBorder="1" applyAlignment="1" applyProtection="1">
      <alignment horizontal="righ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48"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0"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49"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58"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0"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8"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164"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69" xfId="14" applyNumberFormat="1" applyFont="1" applyFill="1" applyBorder="1" applyAlignment="1">
      <alignment horizontal="right" vertical="center" shrinkToFit="1"/>
    </xf>
    <xf numFmtId="177" fontId="34" fillId="6" borderId="170"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7" xfId="14" applyNumberFormat="1" applyFont="1" applyFill="1" applyBorder="1" applyAlignment="1">
      <alignment horizontal="right" vertical="center" shrinkToFit="1"/>
    </xf>
    <xf numFmtId="177" fontId="34" fillId="6" borderId="161" xfId="14" applyNumberFormat="1" applyFont="1" applyFill="1" applyBorder="1" applyAlignment="1">
      <alignment horizontal="right" vertical="center" shrinkToFit="1"/>
    </xf>
    <xf numFmtId="177" fontId="34" fillId="6" borderId="162"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29"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1" xfId="14" applyNumberFormat="1" applyFont="1" applyFill="1" applyBorder="1" applyAlignment="1">
      <alignment horizontal="right" vertical="center" shrinkToFit="1"/>
    </xf>
    <xf numFmtId="187" fontId="34" fillId="6" borderId="182"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78" xfId="14" applyNumberFormat="1" applyFont="1" applyFill="1" applyBorder="1" applyAlignment="1">
      <alignment horizontal="right" vertical="center" shrinkToFit="1"/>
    </xf>
    <xf numFmtId="188" fontId="34" fillId="6" borderId="179"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9ED8C52-2BF3-462A-8CAA-C187902490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AD68-4C10-ADBA-2C668B34A6B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43347</c:v>
                </c:pt>
                <c:pt idx="1">
                  <c:v>37094</c:v>
                </c:pt>
                <c:pt idx="2">
                  <c:v>76954</c:v>
                </c:pt>
                <c:pt idx="3">
                  <c:v>103568</c:v>
                </c:pt>
                <c:pt idx="4">
                  <c:v>62215</c:v>
                </c:pt>
              </c:numCache>
            </c:numRef>
          </c:val>
          <c:smooth val="0"/>
          <c:extLst>
            <c:ext xmlns:c16="http://schemas.microsoft.com/office/drawing/2014/chart" uri="{C3380CC4-5D6E-409C-BE32-E72D297353CC}">
              <c16:uniqueId val="{00000001-AD68-4C10-ADBA-2C668B34A6B0}"/>
            </c:ext>
          </c:extLst>
        </c:ser>
        <c:dLbls>
          <c:showLegendKey val="0"/>
          <c:showVal val="0"/>
          <c:showCatName val="0"/>
          <c:showSerName val="0"/>
          <c:showPercent val="0"/>
          <c:showBubbleSize val="0"/>
        </c:dLbls>
        <c:marker val="1"/>
        <c:smooth val="0"/>
        <c:axId val="508748464"/>
        <c:axId val="508750424"/>
      </c:lineChart>
      <c:catAx>
        <c:axId val="5087484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8750424"/>
        <c:crosses val="autoZero"/>
        <c:auto val="1"/>
        <c:lblAlgn val="ctr"/>
        <c:lblOffset val="100"/>
        <c:tickLblSkip val="1"/>
        <c:tickMarkSkip val="1"/>
        <c:noMultiLvlLbl val="0"/>
      </c:catAx>
      <c:valAx>
        <c:axId val="508750424"/>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87484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11.12</c:v>
                </c:pt>
                <c:pt idx="1">
                  <c:v>14.91</c:v>
                </c:pt>
                <c:pt idx="2">
                  <c:v>15.32</c:v>
                </c:pt>
                <c:pt idx="3">
                  <c:v>14.72</c:v>
                </c:pt>
                <c:pt idx="4">
                  <c:v>14.76</c:v>
                </c:pt>
              </c:numCache>
            </c:numRef>
          </c:val>
          <c:extLst>
            <c:ext xmlns:c16="http://schemas.microsoft.com/office/drawing/2014/chart" uri="{C3380CC4-5D6E-409C-BE32-E72D297353CC}">
              <c16:uniqueId val="{00000000-BF98-48BF-AD57-9F229C6411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34.68</c:v>
                </c:pt>
                <c:pt idx="1">
                  <c:v>33.36</c:v>
                </c:pt>
                <c:pt idx="2">
                  <c:v>33.94</c:v>
                </c:pt>
                <c:pt idx="3">
                  <c:v>32.880000000000003</c:v>
                </c:pt>
                <c:pt idx="4">
                  <c:v>31.46</c:v>
                </c:pt>
              </c:numCache>
            </c:numRef>
          </c:val>
          <c:extLst>
            <c:ext xmlns:c16="http://schemas.microsoft.com/office/drawing/2014/chart" uri="{C3380CC4-5D6E-409C-BE32-E72D297353CC}">
              <c16:uniqueId val="{00000001-BF98-48BF-AD57-9F229C641141}"/>
            </c:ext>
          </c:extLst>
        </c:ser>
        <c:dLbls>
          <c:showLegendKey val="0"/>
          <c:showVal val="0"/>
          <c:showCatName val="0"/>
          <c:showSerName val="0"/>
          <c:showPercent val="0"/>
          <c:showBubbleSize val="0"/>
        </c:dLbls>
        <c:gapWidth val="250"/>
        <c:overlap val="100"/>
        <c:axId val="508745328"/>
        <c:axId val="50874572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c:v>
                </c:pt>
                <c:pt idx="1">
                  <c:v>6.02</c:v>
                </c:pt>
                <c:pt idx="2">
                  <c:v>0.2</c:v>
                </c:pt>
                <c:pt idx="3">
                  <c:v>-0.04</c:v>
                </c:pt>
                <c:pt idx="4">
                  <c:v>0.79</c:v>
                </c:pt>
              </c:numCache>
            </c:numRef>
          </c:val>
          <c:smooth val="0"/>
          <c:extLst>
            <c:ext xmlns:c16="http://schemas.microsoft.com/office/drawing/2014/chart" uri="{C3380CC4-5D6E-409C-BE32-E72D297353CC}">
              <c16:uniqueId val="{00000002-BF98-48BF-AD57-9F229C641141}"/>
            </c:ext>
          </c:extLst>
        </c:ser>
        <c:dLbls>
          <c:showLegendKey val="0"/>
          <c:showVal val="0"/>
          <c:showCatName val="0"/>
          <c:showSerName val="0"/>
          <c:showPercent val="0"/>
          <c:showBubbleSize val="0"/>
        </c:dLbls>
        <c:marker val="1"/>
        <c:smooth val="0"/>
        <c:axId val="508745328"/>
        <c:axId val="508745720"/>
      </c:lineChart>
      <c:catAx>
        <c:axId val="508745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08745720"/>
        <c:crosses val="autoZero"/>
        <c:auto val="1"/>
        <c:lblAlgn val="ctr"/>
        <c:lblOffset val="100"/>
        <c:tickLblSkip val="1"/>
        <c:tickMarkSkip val="1"/>
        <c:noMultiLvlLbl val="0"/>
      </c:catAx>
      <c:valAx>
        <c:axId val="5087457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8745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1.39</c:v>
                </c:pt>
                <c:pt idx="6">
                  <c:v>0</c:v>
                </c:pt>
                <c:pt idx="7">
                  <c:v>0</c:v>
                </c:pt>
                <c:pt idx="8">
                  <c:v>0</c:v>
                </c:pt>
                <c:pt idx="9">
                  <c:v>0</c:v>
                </c:pt>
              </c:numCache>
            </c:numRef>
          </c:val>
          <c:extLst>
            <c:ext xmlns:c16="http://schemas.microsoft.com/office/drawing/2014/chart" uri="{C3380CC4-5D6E-409C-BE32-E72D297353CC}">
              <c16:uniqueId val="{00000000-B4E5-46B4-9A7E-0662799302B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E5-46B4-9A7E-0662799302B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E5-46B4-9A7E-0662799302B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4E5-46B4-9A7E-0662799302B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4E5-46B4-9A7E-0662799302B2}"/>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5-B4E5-46B4-9A7E-0662799302B2}"/>
            </c:ext>
          </c:extLst>
        </c:ser>
        <c:ser>
          <c:idx val="6"/>
          <c:order val="6"/>
          <c:tx>
            <c:strRef>
              <c:f>データシート!$A$33</c:f>
              <c:strCache>
                <c:ptCount val="1"/>
                <c:pt idx="0">
                  <c:v>土地取得特別会計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0.1</c:v>
                </c:pt>
                <c:pt idx="4">
                  <c:v>#N/A</c:v>
                </c:pt>
                <c:pt idx="5">
                  <c:v>0.11</c:v>
                </c:pt>
                <c:pt idx="6">
                  <c:v>#N/A</c:v>
                </c:pt>
                <c:pt idx="7">
                  <c:v>0.1</c:v>
                </c:pt>
                <c:pt idx="8">
                  <c:v>#N/A</c:v>
                </c:pt>
                <c:pt idx="9">
                  <c:v>0.1</c:v>
                </c:pt>
              </c:numCache>
            </c:numRef>
          </c:val>
          <c:extLst>
            <c:ext xmlns:c16="http://schemas.microsoft.com/office/drawing/2014/chart" uri="{C3380CC4-5D6E-409C-BE32-E72D297353CC}">
              <c16:uniqueId val="{00000006-B4E5-46B4-9A7E-0662799302B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2.5299999999999998</c:v>
                </c:pt>
                <c:pt idx="2">
                  <c:v>#N/A</c:v>
                </c:pt>
                <c:pt idx="3">
                  <c:v>2.0699999999999998</c:v>
                </c:pt>
                <c:pt idx="4">
                  <c:v>#N/A</c:v>
                </c:pt>
                <c:pt idx="5">
                  <c:v>1.73</c:v>
                </c:pt>
                <c:pt idx="6">
                  <c:v>#N/A</c:v>
                </c:pt>
                <c:pt idx="7">
                  <c:v>0.9</c:v>
                </c:pt>
                <c:pt idx="8">
                  <c:v>#N/A</c:v>
                </c:pt>
                <c:pt idx="9">
                  <c:v>0.33</c:v>
                </c:pt>
              </c:numCache>
            </c:numRef>
          </c:val>
          <c:extLst>
            <c:ext xmlns:c16="http://schemas.microsoft.com/office/drawing/2014/chart" uri="{C3380CC4-5D6E-409C-BE32-E72D297353CC}">
              <c16:uniqueId val="{00000007-B4E5-46B4-9A7E-0662799302B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1.1599999999999999</c:v>
                </c:pt>
                <c:pt idx="8">
                  <c:v>#N/A</c:v>
                </c:pt>
                <c:pt idx="9">
                  <c:v>0.93</c:v>
                </c:pt>
              </c:numCache>
            </c:numRef>
          </c:val>
          <c:extLst>
            <c:ext xmlns:c16="http://schemas.microsoft.com/office/drawing/2014/chart" uri="{C3380CC4-5D6E-409C-BE32-E72D297353CC}">
              <c16:uniqueId val="{00000008-B4E5-46B4-9A7E-0662799302B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c:v>
                </c:pt>
                <c:pt idx="2">
                  <c:v>#N/A</c:v>
                </c:pt>
                <c:pt idx="3">
                  <c:v>14.8</c:v>
                </c:pt>
                <c:pt idx="4">
                  <c:v>#N/A</c:v>
                </c:pt>
                <c:pt idx="5">
                  <c:v>15.2</c:v>
                </c:pt>
                <c:pt idx="6">
                  <c:v>#N/A</c:v>
                </c:pt>
                <c:pt idx="7">
                  <c:v>14.61</c:v>
                </c:pt>
                <c:pt idx="8">
                  <c:v>#N/A</c:v>
                </c:pt>
                <c:pt idx="9">
                  <c:v>14.66</c:v>
                </c:pt>
              </c:numCache>
            </c:numRef>
          </c:val>
          <c:extLst>
            <c:ext xmlns:c16="http://schemas.microsoft.com/office/drawing/2014/chart" uri="{C3380CC4-5D6E-409C-BE32-E72D297353CC}">
              <c16:uniqueId val="{00000009-B4E5-46B4-9A7E-0662799302B2}"/>
            </c:ext>
          </c:extLst>
        </c:ser>
        <c:dLbls>
          <c:showLegendKey val="0"/>
          <c:showVal val="0"/>
          <c:showCatName val="0"/>
          <c:showSerName val="0"/>
          <c:showPercent val="0"/>
          <c:showBubbleSize val="0"/>
        </c:dLbls>
        <c:gapWidth val="150"/>
        <c:overlap val="100"/>
        <c:axId val="405763768"/>
        <c:axId val="405757496"/>
      </c:barChart>
      <c:catAx>
        <c:axId val="405763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57496"/>
        <c:crosses val="autoZero"/>
        <c:auto val="1"/>
        <c:lblAlgn val="ctr"/>
        <c:lblOffset val="100"/>
        <c:tickLblSkip val="1"/>
        <c:tickMarkSkip val="1"/>
        <c:noMultiLvlLbl val="0"/>
      </c:catAx>
      <c:valAx>
        <c:axId val="405757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637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591</c:v>
                </c:pt>
                <c:pt idx="5">
                  <c:v>571</c:v>
                </c:pt>
                <c:pt idx="8">
                  <c:v>568</c:v>
                </c:pt>
                <c:pt idx="11">
                  <c:v>588</c:v>
                </c:pt>
                <c:pt idx="14">
                  <c:v>607</c:v>
                </c:pt>
              </c:numCache>
            </c:numRef>
          </c:val>
          <c:extLst>
            <c:ext xmlns:c16="http://schemas.microsoft.com/office/drawing/2014/chart" uri="{C3380CC4-5D6E-409C-BE32-E72D297353CC}">
              <c16:uniqueId val="{00000000-9DFD-4D25-A1FC-4E7FBC5E057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DFD-4D25-A1FC-4E7FBC5E057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10</c:v>
                </c:pt>
                <c:pt idx="9">
                  <c:v>10</c:v>
                </c:pt>
                <c:pt idx="12">
                  <c:v>10</c:v>
                </c:pt>
              </c:numCache>
            </c:numRef>
          </c:val>
          <c:extLst>
            <c:ext xmlns:c16="http://schemas.microsoft.com/office/drawing/2014/chart" uri="{C3380CC4-5D6E-409C-BE32-E72D297353CC}">
              <c16:uniqueId val="{00000002-9DFD-4D25-A1FC-4E7FBC5E057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48</c:v>
                </c:pt>
                <c:pt idx="6">
                  <c:v>47</c:v>
                </c:pt>
                <c:pt idx="9">
                  <c:v>47</c:v>
                </c:pt>
                <c:pt idx="12">
                  <c:v>47</c:v>
                </c:pt>
              </c:numCache>
            </c:numRef>
          </c:val>
          <c:extLst>
            <c:ext xmlns:c16="http://schemas.microsoft.com/office/drawing/2014/chart" uri="{C3380CC4-5D6E-409C-BE32-E72D297353CC}">
              <c16:uniqueId val="{00000003-9DFD-4D25-A1FC-4E7FBC5E057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348</c:v>
                </c:pt>
                <c:pt idx="3">
                  <c:v>362</c:v>
                </c:pt>
                <c:pt idx="6">
                  <c:v>370</c:v>
                </c:pt>
                <c:pt idx="9">
                  <c:v>347</c:v>
                </c:pt>
                <c:pt idx="12">
                  <c:v>331</c:v>
                </c:pt>
              </c:numCache>
            </c:numRef>
          </c:val>
          <c:extLst>
            <c:ext xmlns:c16="http://schemas.microsoft.com/office/drawing/2014/chart" uri="{C3380CC4-5D6E-409C-BE32-E72D297353CC}">
              <c16:uniqueId val="{00000004-9DFD-4D25-A1FC-4E7FBC5E057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FD-4D25-A1FC-4E7FBC5E057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DFD-4D25-A1FC-4E7FBC5E057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467</c:v>
                </c:pt>
                <c:pt idx="3">
                  <c:v>473</c:v>
                </c:pt>
                <c:pt idx="6">
                  <c:v>502</c:v>
                </c:pt>
                <c:pt idx="9">
                  <c:v>517</c:v>
                </c:pt>
                <c:pt idx="12">
                  <c:v>502</c:v>
                </c:pt>
              </c:numCache>
            </c:numRef>
          </c:val>
          <c:extLst>
            <c:ext xmlns:c16="http://schemas.microsoft.com/office/drawing/2014/chart" uri="{C3380CC4-5D6E-409C-BE32-E72D297353CC}">
              <c16:uniqueId val="{00000007-9DFD-4D25-A1FC-4E7FBC5E0576}"/>
            </c:ext>
          </c:extLst>
        </c:ser>
        <c:dLbls>
          <c:showLegendKey val="0"/>
          <c:showVal val="0"/>
          <c:showCatName val="0"/>
          <c:showSerName val="0"/>
          <c:showPercent val="0"/>
          <c:showBubbleSize val="0"/>
        </c:dLbls>
        <c:gapWidth val="100"/>
        <c:overlap val="100"/>
        <c:axId val="405761024"/>
        <c:axId val="40576024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274</c:v>
                </c:pt>
                <c:pt idx="2">
                  <c:v>#N/A</c:v>
                </c:pt>
                <c:pt idx="3">
                  <c:v>#N/A</c:v>
                </c:pt>
                <c:pt idx="4">
                  <c:v>321</c:v>
                </c:pt>
                <c:pt idx="5">
                  <c:v>#N/A</c:v>
                </c:pt>
                <c:pt idx="6">
                  <c:v>#N/A</c:v>
                </c:pt>
                <c:pt idx="7">
                  <c:v>361</c:v>
                </c:pt>
                <c:pt idx="8">
                  <c:v>#N/A</c:v>
                </c:pt>
                <c:pt idx="9">
                  <c:v>#N/A</c:v>
                </c:pt>
                <c:pt idx="10">
                  <c:v>333</c:v>
                </c:pt>
                <c:pt idx="11">
                  <c:v>#N/A</c:v>
                </c:pt>
                <c:pt idx="12">
                  <c:v>#N/A</c:v>
                </c:pt>
                <c:pt idx="13">
                  <c:v>283</c:v>
                </c:pt>
                <c:pt idx="14">
                  <c:v>#N/A</c:v>
                </c:pt>
              </c:numCache>
            </c:numRef>
          </c:val>
          <c:smooth val="0"/>
          <c:extLst>
            <c:ext xmlns:c16="http://schemas.microsoft.com/office/drawing/2014/chart" uri="{C3380CC4-5D6E-409C-BE32-E72D297353CC}">
              <c16:uniqueId val="{00000008-9DFD-4D25-A1FC-4E7FBC5E0576}"/>
            </c:ext>
          </c:extLst>
        </c:ser>
        <c:dLbls>
          <c:showLegendKey val="0"/>
          <c:showVal val="0"/>
          <c:showCatName val="0"/>
          <c:showSerName val="0"/>
          <c:showPercent val="0"/>
          <c:showBubbleSize val="0"/>
        </c:dLbls>
        <c:marker val="1"/>
        <c:smooth val="0"/>
        <c:axId val="405761024"/>
        <c:axId val="405760240"/>
      </c:lineChart>
      <c:catAx>
        <c:axId val="405761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60240"/>
        <c:crosses val="autoZero"/>
        <c:auto val="1"/>
        <c:lblAlgn val="ctr"/>
        <c:lblOffset val="100"/>
        <c:tickLblSkip val="1"/>
        <c:tickMarkSkip val="1"/>
        <c:noMultiLvlLbl val="0"/>
      </c:catAx>
      <c:valAx>
        <c:axId val="4057602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61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5727</c:v>
                </c:pt>
                <c:pt idx="5">
                  <c:v>5427</c:v>
                </c:pt>
                <c:pt idx="8">
                  <c:v>5333</c:v>
                </c:pt>
                <c:pt idx="11">
                  <c:v>6161</c:v>
                </c:pt>
                <c:pt idx="14">
                  <c:v>5348</c:v>
                </c:pt>
              </c:numCache>
            </c:numRef>
          </c:val>
          <c:extLst>
            <c:ext xmlns:c16="http://schemas.microsoft.com/office/drawing/2014/chart" uri="{C3380CC4-5D6E-409C-BE32-E72D297353CC}">
              <c16:uniqueId val="{00000000-9AED-4B89-A7C6-A45051D7731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c:v>
                </c:pt>
                <c:pt idx="5">
                  <c:v>49</c:v>
                </c:pt>
                <c:pt idx="8">
                  <c:v>45</c:v>
                </c:pt>
                <c:pt idx="11">
                  <c:v>41</c:v>
                </c:pt>
                <c:pt idx="14">
                  <c:v>37</c:v>
                </c:pt>
              </c:numCache>
            </c:numRef>
          </c:val>
          <c:extLst>
            <c:ext xmlns:c16="http://schemas.microsoft.com/office/drawing/2014/chart" uri="{C3380CC4-5D6E-409C-BE32-E72D297353CC}">
              <c16:uniqueId val="{00000001-9AED-4B89-A7C6-A45051D7731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5051</c:v>
                </c:pt>
                <c:pt idx="5">
                  <c:v>5529</c:v>
                </c:pt>
                <c:pt idx="8">
                  <c:v>5992</c:v>
                </c:pt>
                <c:pt idx="11">
                  <c:v>6104</c:v>
                </c:pt>
                <c:pt idx="14">
                  <c:v>6205</c:v>
                </c:pt>
              </c:numCache>
            </c:numRef>
          </c:val>
          <c:extLst>
            <c:ext xmlns:c16="http://schemas.microsoft.com/office/drawing/2014/chart" uri="{C3380CC4-5D6E-409C-BE32-E72D297353CC}">
              <c16:uniqueId val="{00000002-9AED-4B89-A7C6-A45051D7731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AED-4B89-A7C6-A45051D7731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AED-4B89-A7C6-A45051D7731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ED-4B89-A7C6-A45051D7731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896</c:v>
                </c:pt>
                <c:pt idx="3">
                  <c:v>880</c:v>
                </c:pt>
                <c:pt idx="6">
                  <c:v>809</c:v>
                </c:pt>
                <c:pt idx="9">
                  <c:v>890</c:v>
                </c:pt>
                <c:pt idx="12">
                  <c:v>888</c:v>
                </c:pt>
              </c:numCache>
            </c:numRef>
          </c:val>
          <c:extLst>
            <c:ext xmlns:c16="http://schemas.microsoft.com/office/drawing/2014/chart" uri="{C3380CC4-5D6E-409C-BE32-E72D297353CC}">
              <c16:uniqueId val="{00000006-9AED-4B89-A7C6-A45051D7731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295</c:v>
                </c:pt>
                <c:pt idx="3">
                  <c:v>251</c:v>
                </c:pt>
                <c:pt idx="6">
                  <c:v>223</c:v>
                </c:pt>
                <c:pt idx="9">
                  <c:v>234</c:v>
                </c:pt>
                <c:pt idx="12">
                  <c:v>195</c:v>
                </c:pt>
              </c:numCache>
            </c:numRef>
          </c:val>
          <c:extLst>
            <c:ext xmlns:c16="http://schemas.microsoft.com/office/drawing/2014/chart" uri="{C3380CC4-5D6E-409C-BE32-E72D297353CC}">
              <c16:uniqueId val="{00000007-9AED-4B89-A7C6-A45051D7731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3074</c:v>
                </c:pt>
                <c:pt idx="3">
                  <c:v>2824</c:v>
                </c:pt>
                <c:pt idx="6">
                  <c:v>2568</c:v>
                </c:pt>
                <c:pt idx="9">
                  <c:v>2659</c:v>
                </c:pt>
                <c:pt idx="12">
                  <c:v>1985</c:v>
                </c:pt>
              </c:numCache>
            </c:numRef>
          </c:val>
          <c:extLst>
            <c:ext xmlns:c16="http://schemas.microsoft.com/office/drawing/2014/chart" uri="{C3380CC4-5D6E-409C-BE32-E72D297353CC}">
              <c16:uniqueId val="{00000008-9AED-4B89-A7C6-A45051D7731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132</c:v>
                </c:pt>
                <c:pt idx="3">
                  <c:v>136</c:v>
                </c:pt>
                <c:pt idx="6">
                  <c:v>127</c:v>
                </c:pt>
                <c:pt idx="9">
                  <c:v>118</c:v>
                </c:pt>
                <c:pt idx="12">
                  <c:v>109</c:v>
                </c:pt>
              </c:numCache>
            </c:numRef>
          </c:val>
          <c:extLst>
            <c:ext xmlns:c16="http://schemas.microsoft.com/office/drawing/2014/chart" uri="{C3380CC4-5D6E-409C-BE32-E72D297353CC}">
              <c16:uniqueId val="{00000009-9AED-4B89-A7C6-A45051D7731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4817</c:v>
                </c:pt>
                <c:pt idx="3">
                  <c:v>4659</c:v>
                </c:pt>
                <c:pt idx="6">
                  <c:v>4750</c:v>
                </c:pt>
                <c:pt idx="9">
                  <c:v>5268</c:v>
                </c:pt>
                <c:pt idx="12">
                  <c:v>5221</c:v>
                </c:pt>
              </c:numCache>
            </c:numRef>
          </c:val>
          <c:extLst>
            <c:ext xmlns:c16="http://schemas.microsoft.com/office/drawing/2014/chart" uri="{C3380CC4-5D6E-409C-BE32-E72D297353CC}">
              <c16:uniqueId val="{0000000A-9AED-4B89-A7C6-A45051D77315}"/>
            </c:ext>
          </c:extLst>
        </c:ser>
        <c:dLbls>
          <c:showLegendKey val="0"/>
          <c:showVal val="0"/>
          <c:showCatName val="0"/>
          <c:showSerName val="0"/>
          <c:showPercent val="0"/>
          <c:showBubbleSize val="0"/>
        </c:dLbls>
        <c:gapWidth val="100"/>
        <c:overlap val="100"/>
        <c:axId val="405759064"/>
        <c:axId val="4057614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AED-4B89-A7C6-A45051D77315}"/>
            </c:ext>
          </c:extLst>
        </c:ser>
        <c:dLbls>
          <c:showLegendKey val="0"/>
          <c:showVal val="0"/>
          <c:showCatName val="0"/>
          <c:showSerName val="0"/>
          <c:showPercent val="0"/>
          <c:showBubbleSize val="0"/>
        </c:dLbls>
        <c:marker val="1"/>
        <c:smooth val="0"/>
        <c:axId val="405759064"/>
        <c:axId val="405761416"/>
      </c:lineChart>
      <c:catAx>
        <c:axId val="405759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05761416"/>
        <c:crosses val="autoZero"/>
        <c:auto val="1"/>
        <c:lblAlgn val="ctr"/>
        <c:lblOffset val="100"/>
        <c:tickLblSkip val="1"/>
        <c:tickMarkSkip val="1"/>
        <c:noMultiLvlLbl val="0"/>
      </c:catAx>
      <c:valAx>
        <c:axId val="405761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59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1430</c:v>
                </c:pt>
                <c:pt idx="1">
                  <c:v>1433</c:v>
                </c:pt>
                <c:pt idx="2">
                  <c:v>1436</c:v>
                </c:pt>
              </c:numCache>
            </c:numRef>
          </c:val>
          <c:extLst>
            <c:ext xmlns:c16="http://schemas.microsoft.com/office/drawing/2014/chart" uri="{C3380CC4-5D6E-409C-BE32-E72D297353CC}">
              <c16:uniqueId val="{00000000-6311-49A1-8502-116F363090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634</c:v>
                </c:pt>
                <c:pt idx="1">
                  <c:v>652</c:v>
                </c:pt>
                <c:pt idx="2">
                  <c:v>676</c:v>
                </c:pt>
              </c:numCache>
            </c:numRef>
          </c:val>
          <c:extLst>
            <c:ext xmlns:c16="http://schemas.microsoft.com/office/drawing/2014/chart" uri="{C3380CC4-5D6E-409C-BE32-E72D297353CC}">
              <c16:uniqueId val="{00000001-6311-49A1-8502-116F363090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3802</c:v>
                </c:pt>
                <c:pt idx="1">
                  <c:v>3891</c:v>
                </c:pt>
                <c:pt idx="2">
                  <c:v>3965</c:v>
                </c:pt>
              </c:numCache>
            </c:numRef>
          </c:val>
          <c:extLst>
            <c:ext xmlns:c16="http://schemas.microsoft.com/office/drawing/2014/chart" uri="{C3380CC4-5D6E-409C-BE32-E72D297353CC}">
              <c16:uniqueId val="{00000002-6311-49A1-8502-116F36309005}"/>
            </c:ext>
          </c:extLst>
        </c:ser>
        <c:dLbls>
          <c:showLegendKey val="0"/>
          <c:showVal val="0"/>
          <c:showCatName val="0"/>
          <c:showSerName val="0"/>
          <c:showPercent val="0"/>
          <c:showBubbleSize val="0"/>
        </c:dLbls>
        <c:gapWidth val="120"/>
        <c:overlap val="100"/>
        <c:axId val="405762592"/>
        <c:axId val="405759848"/>
      </c:barChart>
      <c:catAx>
        <c:axId val="405762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05759848"/>
        <c:crosses val="autoZero"/>
        <c:auto val="1"/>
        <c:lblAlgn val="ctr"/>
        <c:lblOffset val="100"/>
        <c:tickLblSkip val="1"/>
        <c:tickMarkSkip val="1"/>
        <c:noMultiLvlLbl val="0"/>
      </c:catAx>
      <c:valAx>
        <c:axId val="4057598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057625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{B751312B-A5F9-4FFE-A6F2-18C395B3008C}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455-455E-B5C9-2DD93A4D16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{30BBF00C-F193-4978-AF6E-0D3EEE8ECDD0}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55-455E-B5C9-2DD93A4D16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{29E26324-119A-494A-84D9-1674F0321787}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55-455E-B5C9-2DD93A4D16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{27139947-34CC-43C9-A8EC-116309AA25C2}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55-455E-B5C9-2DD93A4D16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{5F4CFE24-C284-43EC-AD64-DFE2FBBB643B}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55-455E-B5C9-2DD93A4D16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{96D6605E-9920-42B6-9C6B-54260948B133}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455-455E-B5C9-2DD93A4D16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{AAA141DC-99C9-4D0A-9230-E34D5CCC04BE}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455-455E-B5C9-2DD93A4D16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{44A91599-6D72-45BB-9BEE-19EB78CE8EB6}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455-455E-B5C9-2DD93A4D16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{F432E663-B093-4C0F-838B-3D497BD721C8}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455-455E-B5C9-2DD93A4D16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51.9</c:v>
                </c:pt>
                <c:pt idx="8">
                  <c:v>53</c:v>
                </c:pt>
                <c:pt idx="16">
                  <c:v>55.1</c:v>
                </c:pt>
                <c:pt idx="24">
                  <c:v>61.3</c:v>
                </c:pt>
                <c:pt idx="32">
                  <c:v>57.5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455-455E-B5C9-2DD93A4D16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{AF1730FD-660A-4595-BFF7-B1DB145AC35A}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455-455E-B5C9-2DD93A4D16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{D830E1B2-093D-4F53-962A-473FE60BAED4}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55-455E-B5C9-2DD93A4D16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{070C68CA-C0A7-4637-AA8B-F4642F31BBD8}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55-455E-B5C9-2DD93A4D16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{222EB843-B165-4E0A-AF4C-5F1A2FC9BB94}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55-455E-B5C9-2DD93A4D16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{518C8871-572D-4B3D-84DC-D931DBAAFD9E}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55-455E-B5C9-2DD93A4D16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{94DEB167-C4E6-4F8A-9A01-89FFACD2683B}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455-455E-B5C9-2DD93A4D1695}"/>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{0281B1F8-F63E-4444-BE14-25453F5D5C25}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455-455E-B5C9-2DD93A4D1695}"/>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{4D29A2BD-54CD-4965-89C0-C20359886184}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455-455E-B5C9-2DD93A4D16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{F364344A-60E0-4D9E-A790-9BDBC34BD964}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455-455E-B5C9-2DD93A4D16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A455-455E-B5C9-2DD93A4D1695}"/>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{D029C221-8AFA-43CE-8BD2-71B9403B57FB}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2F4-4520-B345-4508BE82A4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{622AED7E-C10A-4653-8CC8-CC0FA4541BF7}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2F4-4520-B345-4508BE82A4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{83ABDC77-B8D1-4F48-9D6D-619CEE9E0352}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2F4-4520-B345-4508BE82A4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{CF3DAE1C-C123-4964-B2C6-FD9E958C95E6}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2F4-4520-B345-4508BE82A4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{EC14D89B-4BCF-4C9C-9556-AD551238DB1D}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2F4-4520-B345-4508BE82A4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{AAE47B79-FE0B-4D28-BDF6-FC2A7FB6DEEB}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2F4-4520-B345-4508BE82A4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{02FAD672-2FA6-4E59-967E-DE411F63398E}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2F4-4520-B345-4508BE82A4D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{08761F44-73A7-4CF2-8297-2CC5C72504A1}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2F4-4520-B345-4508BE82A4D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{ECD947C3-B41A-49A5-920B-8223A4634075}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2F4-4520-B345-4508BE82A4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8.3000000000000007</c:v>
                </c:pt>
                <c:pt idx="16">
                  <c:v>8.8000000000000007</c:v>
                </c:pt>
                <c:pt idx="24">
                  <c:v>9.1</c:v>
                </c:pt>
                <c:pt idx="32">
                  <c:v>8.6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2F4-4520-B345-4508BE82A4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{ED821219-AF90-44AE-AD09-F83A095A80DF}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2F4-4520-B345-4508BE82A4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{86679E04-722F-4BB2-A80E-FC3EBA9C819D}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2F4-4520-B345-4508BE82A4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{7BA52558-391E-4109-859A-CB83FFEBD3CE}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2F4-4520-B345-4508BE82A4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{565080FB-CC29-4AF0-8BCF-EDB0A4661CD2}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2F4-4520-B345-4508BE82A4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{01518D29-77A1-4847-AE39-B09CEB902D06}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2F4-4520-B345-4508BE82A4D7}"/>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{9DE1011F-4D03-413D-807B-21FD0ABD2BE6}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2F4-4520-B345-4508BE82A4D7}"/>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{92056AD8-8CD9-43AE-BBDD-43D97C13B2A6}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2F4-4520-B345-4508BE82A4D7}"/>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{7DBD3F26-F405-4793-8351-788CFAE16D12}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2F4-4520-B345-4508BE82A4D7}"/>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{9D053A4E-4BC6-4BF7-A9ED-9F5A5112BDC0}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2F4-4520-B345-4508BE82A4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A2F4-4520-B345-4508BE82A4D7}"/>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築家屋の増加による固定資産税の増収や近年高い収入を保っているふるさと応援寄附金により財政力指数は横ばいに推移している。しかし、本町の基幹産業は農業であり、商工業等の企業進出も少ないため、財政基盤が弱く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ふるさと応援寄附金は臨時的な財源であるため、今後も定住促進や子育て支援、健康づくり等の施策を推進するとともに税収の収納率向上等による財政基盤の強化に努めていく。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44979</xdr:rowOff>
    </xdr:from>
    <xdr:to>
      <xdr:col>19</xdr:col>
      <xdr:colOff>133350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173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44979</xdr:rowOff>
    </xdr:from>
    <xdr:to>
      <xdr:col>15</xdr:col>
      <xdr:colOff>82550</xdr:colOff>
      <xdr:row>43</xdr:row>
      <xdr:rowOff>44979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17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34925</xdr:rowOff>
    </xdr:from>
    <xdr:to>
      <xdr:col>11</xdr:col>
      <xdr:colOff>31750</xdr:colOff>
      <xdr:row>43</xdr:row>
      <xdr:rowOff>44979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0727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165629</xdr:rowOff>
    </xdr:from>
    <xdr:to>
      <xdr:col>15</xdr:col>
      <xdr:colOff>133350</xdr:colOff>
      <xdr:row>43</xdr:row>
      <xdr:rowOff>95779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80556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45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165629</xdr:rowOff>
    </xdr:from>
    <xdr:to>
      <xdr:col>11</xdr:col>
      <xdr:colOff>82550</xdr:colOff>
      <xdr:row>43</xdr:row>
      <xdr:rowOff>95779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80556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5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ポイント下回ってはいるものの、町としては前年度より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ポイント上昇している。保育園・幼稚園や障がい者への扶助費等の福祉・子育て関係経費の増加が一因としてあげられる。</a:t>
          </a:r>
        </a:p>
        <a:p>
          <a:r>
            <a:rPr kumimoji="1" lang="ja-JP" altLang="en-US" sz="1300">
              <a:latin typeface="ＭＳ Ｐゴシック" panose="020B0600070205080204" pitchFamily="50" charset="-128"/>
              <a:ea typeface="ＭＳ Ｐゴシック" panose="020B0600070205080204" pitchFamily="50" charset="-128"/>
            </a:rPr>
            <a:t>　今後も事務事業の見直しを更に進め、全ての事務事業の優先度を厳しく点検し優先度の低い事業については廃止・縮小を計画的に進め、経常経費の削減に努めていく。</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110279</xdr:rowOff>
    </xdr:from>
    <xdr:to>
      <xdr:col>23</xdr:col>
      <xdr:colOff>133350</xdr:colOff>
      <xdr:row>63</xdr:row>
      <xdr:rowOff>126365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11629"/>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70062</xdr:rowOff>
    </xdr:from>
    <xdr:to>
      <xdr:col>19</xdr:col>
      <xdr:colOff>133350</xdr:colOff>
      <xdr:row>63</xdr:row>
      <xdr:rowOff>110279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7141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108796</xdr:rowOff>
    </xdr:from>
    <xdr:to>
      <xdr:col>15</xdr:col>
      <xdr:colOff>82550</xdr:colOff>
      <xdr:row>63</xdr:row>
      <xdr:rowOff>70062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38696"/>
          <a:ext cx="889000" cy="13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108796</xdr:rowOff>
    </xdr:from>
    <xdr:to>
      <xdr:col>11</xdr:col>
      <xdr:colOff>31750</xdr:colOff>
      <xdr:row>63</xdr:row>
      <xdr:rowOff>126365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38696"/>
          <a:ext cx="889000" cy="18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75565</xdr:rowOff>
    </xdr:from>
    <xdr:to>
      <xdr:col>23</xdr:col>
      <xdr:colOff>184150</xdr:colOff>
      <xdr:row>64</xdr:row>
      <xdr:rowOff>5715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92092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59479</xdr:rowOff>
    </xdr:from>
    <xdr:to>
      <xdr:col>19</xdr:col>
      <xdr:colOff>184150</xdr:colOff>
      <xdr:row>63</xdr:row>
      <xdr:rowOff>161079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171256</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29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19262</xdr:rowOff>
    </xdr:from>
    <xdr:to>
      <xdr:col>15</xdr:col>
      <xdr:colOff>133350</xdr:colOff>
      <xdr:row>63</xdr:row>
      <xdr:rowOff>120862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131039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5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57996</xdr:rowOff>
    </xdr:from>
    <xdr:to>
      <xdr:col>11</xdr:col>
      <xdr:colOff>82550</xdr:colOff>
      <xdr:row>62</xdr:row>
      <xdr:rowOff>159596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169773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5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15892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千円下回っているものの、令和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年度よりも微増している。人件費については職員数の増加により増加し、物件費も備品購入等による需用費の増加やふるさと応援寄附金の増加に伴う事務委託費が増加している。</a:t>
          </a:r>
        </a:p>
        <a:p>
          <a:r>
            <a:rPr kumimoji="1" lang="ja-JP" altLang="en-US" sz="1300">
              <a:latin typeface="ＭＳ Ｐゴシック" panose="020B0600070205080204" pitchFamily="50" charset="-128"/>
              <a:ea typeface="ＭＳ Ｐゴシック" panose="020B0600070205080204" pitchFamily="50" charset="-128"/>
            </a:rPr>
            <a:t>　今後も事業見直しによるコスト削減に努めていく。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56131</xdr:rowOff>
    </xdr:from>
    <xdr:to>
      <xdr:col>23</xdr:col>
      <xdr:colOff>133350</xdr:colOff>
      <xdr:row>81</xdr:row>
      <xdr:rowOff>56879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43581"/>
          <a:ext cx="838200" cy="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41656</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9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46268</xdr:rowOff>
    </xdr:from>
    <xdr:to>
      <xdr:col>19</xdr:col>
      <xdr:colOff>133350</xdr:colOff>
      <xdr:row>81</xdr:row>
      <xdr:rowOff>56131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33718"/>
          <a:ext cx="889000" cy="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35066</xdr:rowOff>
    </xdr:from>
    <xdr:to>
      <xdr:col>15</xdr:col>
      <xdr:colOff>82550</xdr:colOff>
      <xdr:row>81</xdr:row>
      <xdr:rowOff>46268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22516"/>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35066</xdr:rowOff>
    </xdr:from>
    <xdr:to>
      <xdr:col>11</xdr:col>
      <xdr:colOff>31750</xdr:colOff>
      <xdr:row>81</xdr:row>
      <xdr:rowOff>44645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922516"/>
          <a:ext cx="8890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6079</xdr:rowOff>
    </xdr:from>
    <xdr:to>
      <xdr:col>23</xdr:col>
      <xdr:colOff>184150</xdr:colOff>
      <xdr:row>81</xdr:row>
      <xdr:rowOff>107679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9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98806</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1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5331</xdr:rowOff>
    </xdr:from>
    <xdr:to>
      <xdr:col>19</xdr:col>
      <xdr:colOff>184150</xdr:colOff>
      <xdr:row>81</xdr:row>
      <xdr:rowOff>106931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9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117108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61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166918</xdr:rowOff>
    </xdr:from>
    <xdr:to>
      <xdr:col>15</xdr:col>
      <xdr:colOff>133350</xdr:colOff>
      <xdr:row>81</xdr:row>
      <xdr:rowOff>97068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8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107245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51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155716</xdr:rowOff>
    </xdr:from>
    <xdr:to>
      <xdr:col>11</xdr:col>
      <xdr:colOff>82550</xdr:colOff>
      <xdr:row>81</xdr:row>
      <xdr:rowOff>85866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7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96043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4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165295</xdr:rowOff>
    </xdr:from>
    <xdr:to>
      <xdr:col>7</xdr:col>
      <xdr:colOff>31750</xdr:colOff>
      <xdr:row>81</xdr:row>
      <xdr:rowOff>95445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8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105622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50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ポイント上回り、前年度より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人事評価制度による昇給制度を導入し、職員の能力等を勘案した処遇を行なっているが、今後も国及び近隣自治体の状況を注視し、ラスパイレス指数の急激な上昇を招くことがないよう適正な給与水準を保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43241</xdr:rowOff>
    </xdr:from>
    <xdr:to>
      <xdr:col>81</xdr:col>
      <xdr:colOff>44450</xdr:colOff>
      <xdr:row>85</xdr:row>
      <xdr:rowOff>100693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616491"/>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43241</xdr:rowOff>
    </xdr:from>
    <xdr:to>
      <xdr:col>77</xdr:col>
      <xdr:colOff>44450</xdr:colOff>
      <xdr:row>85</xdr:row>
      <xdr:rowOff>100693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61649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43241</xdr:rowOff>
    </xdr:from>
    <xdr:to>
      <xdr:col>72</xdr:col>
      <xdr:colOff>203200</xdr:colOff>
      <xdr:row>85</xdr:row>
      <xdr:rowOff>112184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61649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85</xdr:row>
      <xdr:rowOff>158145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85434"/>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135968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37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163891</xdr:rowOff>
    </xdr:from>
    <xdr:to>
      <xdr:col>73</xdr:col>
      <xdr:colOff>44450</xdr:colOff>
      <xdr:row>85</xdr:row>
      <xdr:rowOff>94041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78818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5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107345</xdr:rowOff>
    </xdr:from>
    <xdr:to>
      <xdr:col>64</xdr:col>
      <xdr:colOff>152400</xdr:colOff>
      <xdr:row>86</xdr:row>
      <xdr:rowOff>37495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22272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集中改革プランによる職員数の削減を</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実施し、その後においても採用抑制を実施し総職員数を削減してきた結果、類似団体平均を大きく下回っている。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しかしながら、住民サービスの維持向上及び災害等の非常時体制の確保の観点から、今以上の職員削減は難しいものと考えている。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57</xdr:row>
      <xdr:rowOff>112113</xdr:rowOff>
    </xdr:from>
    <xdr:to>
      <xdr:col>81</xdr:col>
      <xdr:colOff>44450</xdr:colOff>
      <xdr:row>57</xdr:row>
      <xdr:rowOff>138924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9884763"/>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57</xdr:row>
      <xdr:rowOff>116135</xdr:rowOff>
    </xdr:from>
    <xdr:to>
      <xdr:col>77</xdr:col>
      <xdr:colOff>44450</xdr:colOff>
      <xdr:row>57</xdr:row>
      <xdr:rowOff>138924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9888785"/>
          <a:ext cx="889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116135</xdr:rowOff>
    </xdr:from>
    <xdr:to>
      <xdr:col>72</xdr:col>
      <xdr:colOff>203200</xdr:colOff>
      <xdr:row>57</xdr:row>
      <xdr:rowOff>122837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9888785"/>
          <a:ext cx="889000" cy="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122837</xdr:rowOff>
    </xdr:from>
    <xdr:to>
      <xdr:col>68</xdr:col>
      <xdr:colOff>152400</xdr:colOff>
      <xdr:row>57</xdr:row>
      <xdr:rowOff>125519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9895487"/>
          <a:ext cx="8890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57</xdr:row>
      <xdr:rowOff>61313</xdr:rowOff>
    </xdr:from>
    <xdr:to>
      <xdr:col>81</xdr:col>
      <xdr:colOff>95250</xdr:colOff>
      <xdr:row>57</xdr:row>
      <xdr:rowOff>162913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983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56</xdr:row>
      <xdr:rowOff>154040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88124</xdr:rowOff>
    </xdr:from>
    <xdr:to>
      <xdr:col>77</xdr:col>
      <xdr:colOff>95250</xdr:colOff>
      <xdr:row>58</xdr:row>
      <xdr:rowOff>18274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986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28451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629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65335</xdr:rowOff>
    </xdr:from>
    <xdr:to>
      <xdr:col>73</xdr:col>
      <xdr:colOff>44450</xdr:colOff>
      <xdr:row>57</xdr:row>
      <xdr:rowOff>166935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98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5662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606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72037</xdr:rowOff>
    </xdr:from>
    <xdr:to>
      <xdr:col>68</xdr:col>
      <xdr:colOff>203200</xdr:colOff>
      <xdr:row>58</xdr:row>
      <xdr:rowOff>2187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984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12364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6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74719</xdr:rowOff>
    </xdr:from>
    <xdr:to>
      <xdr:col>64</xdr:col>
      <xdr:colOff>152400</xdr:colOff>
      <xdr:row>58</xdr:row>
      <xdr:rowOff>4869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84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15046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616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ポイント減少し、類似団体を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ポイント上回った。下水道事業における、準元利償還金の額が減少したことによるが、今後、</a:t>
          </a:r>
          <a:r>
            <a:rPr kumimoji="1" lang="ja-JP" altLang="en-US" sz="1300" u="none">
              <a:solidFill>
                <a:sysClr val="windowText" lastClr="000000"/>
              </a:solidFill>
              <a:latin typeface="ＭＳ Ｐゴシック" panose="020B0600070205080204" pitchFamily="50" charset="-128"/>
              <a:ea typeface="ＭＳ Ｐゴシック" panose="020B0600070205080204" pitchFamily="50" charset="-128"/>
            </a:rPr>
            <a:t>ため池浚渫や学校、校区センター等の改修に係る起債の元金償還開始により、償還額の増加が、実質公債費比率を増加させる要因となることが見込まれる。</a:t>
          </a:r>
        </a:p>
        <a:p>
          <a:r>
            <a:rPr kumimoji="1" lang="ja-JP" altLang="en-US" sz="1300">
              <a:latin typeface="ＭＳ Ｐゴシック" panose="020B0600070205080204" pitchFamily="50" charset="-128"/>
              <a:ea typeface="ＭＳ Ｐゴシック" panose="020B0600070205080204" pitchFamily="50" charset="-128"/>
            </a:rPr>
            <a:t>　今後も交付税に算入される地方債の活用を図り、起債に依存しない事業実施に努める。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73660</xdr:rowOff>
    </xdr:from>
    <xdr:to>
      <xdr:col>81</xdr:col>
      <xdr:colOff>44450</xdr:colOff>
      <xdr:row>42</xdr:row>
      <xdr:rowOff>113877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27456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89746</xdr:rowOff>
    </xdr:from>
    <xdr:to>
      <xdr:col>77</xdr:col>
      <xdr:colOff>44450</xdr:colOff>
      <xdr:row>42</xdr:row>
      <xdr:rowOff>113877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906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89746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5043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1270</xdr:rowOff>
    </xdr:from>
    <xdr:to>
      <xdr:col>68</xdr:col>
      <xdr:colOff>152400</xdr:colOff>
      <xdr:row>42</xdr:row>
      <xdr:rowOff>49530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021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22860</xdr:rowOff>
    </xdr:from>
    <xdr:to>
      <xdr:col>81</xdr:col>
      <xdr:colOff>95250</xdr:colOff>
      <xdr:row>42</xdr:row>
      <xdr:rowOff>124460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166387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9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63077</xdr:rowOff>
    </xdr:from>
    <xdr:to>
      <xdr:col>77</xdr:col>
      <xdr:colOff>95250</xdr:colOff>
      <xdr:row>42</xdr:row>
      <xdr:rowOff>164677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149454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5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将来負担比率は令和元年度から引き続き「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数値無</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主な要因としては、地方債については交付税措置のあるものを優先的に借り入れていることや、将来の財源不足に備えた財政調整基金等の充当可能基金が一定額積立られていることがあげられる。今後も引き続き、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19.8%</a:t>
          </a:r>
          <a:r>
            <a:rPr kumimoji="1" lang="ja-JP" altLang="en-US" sz="1300">
              <a:latin typeface="ＭＳ Ｐゴシック" panose="020B0600070205080204" pitchFamily="50" charset="-128"/>
              <a:ea typeface="ＭＳ Ｐゴシック" panose="020B0600070205080204" pitchFamily="50" charset="-128"/>
            </a:rPr>
            <a:t>と類似団体平均と比べて低い水準にある。これは集中改革プランに掲げた取組みにより、職員数の抑制を行ってきたことが要因である。</a:t>
          </a:r>
        </a:p>
        <a:p>
          <a:r>
            <a:rPr kumimoji="1" lang="ja-JP" altLang="en-US" sz="1300">
              <a:latin typeface="ＭＳ Ｐゴシック" panose="020B0600070205080204" pitchFamily="50" charset="-128"/>
              <a:ea typeface="ＭＳ Ｐゴシック" panose="020B0600070205080204" pitchFamily="50" charset="-128"/>
            </a:rPr>
            <a:t>　今後も職員定数の適正な管理に努めていく。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37193</xdr:rowOff>
    </xdr:from>
    <xdr:to>
      <xdr:col>24</xdr:col>
      <xdr:colOff>25400</xdr:colOff>
      <xdr:row>33</xdr:row>
      <xdr:rowOff>135164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695043"/>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37193</xdr:rowOff>
    </xdr:from>
    <xdr:to>
      <xdr:col>19</xdr:col>
      <xdr:colOff>187325</xdr:colOff>
      <xdr:row>33</xdr:row>
      <xdr:rowOff>102507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6950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102507</xdr:rowOff>
    </xdr:from>
    <xdr:to>
      <xdr:col>15</xdr:col>
      <xdr:colOff>98425</xdr:colOff>
      <xdr:row>33</xdr:row>
      <xdr:rowOff>113393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760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113393</xdr:rowOff>
    </xdr:from>
    <xdr:to>
      <xdr:col>11</xdr:col>
      <xdr:colOff>9525</xdr:colOff>
      <xdr:row>34</xdr:row>
      <xdr:rowOff>137886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7124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84364</xdr:rowOff>
    </xdr:from>
    <xdr:to>
      <xdr:col>24</xdr:col>
      <xdr:colOff>76200</xdr:colOff>
      <xdr:row>34</xdr:row>
      <xdr:rowOff>14514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100891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58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157843</xdr:rowOff>
    </xdr:from>
    <xdr:to>
      <xdr:col>20</xdr:col>
      <xdr:colOff>38100</xdr:colOff>
      <xdr:row>33</xdr:row>
      <xdr:rowOff>87993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98170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41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51707</xdr:rowOff>
    </xdr:from>
    <xdr:to>
      <xdr:col>15</xdr:col>
      <xdr:colOff>149225</xdr:colOff>
      <xdr:row>33</xdr:row>
      <xdr:rowOff>153307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163484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47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62593</xdr:rowOff>
    </xdr:from>
    <xdr:to>
      <xdr:col>11</xdr:col>
      <xdr:colOff>60325</xdr:colOff>
      <xdr:row>33</xdr:row>
      <xdr:rowOff>164193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2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2920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48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87086</xdr:rowOff>
    </xdr:from>
    <xdr:to>
      <xdr:col>6</xdr:col>
      <xdr:colOff>171450</xdr:colOff>
      <xdr:row>35</xdr:row>
      <xdr:rowOff>17236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27413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8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％と、類似団体より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ポイント下回り、前年度と比べると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これは、歳出額および経常的一般財源総額が微減したことによる。</a:t>
          </a:r>
        </a:p>
        <a:p>
          <a:r>
            <a:rPr kumimoji="1" lang="ja-JP" altLang="en-US" sz="1300">
              <a:latin typeface="ＭＳ Ｐゴシック" panose="020B0600070205080204" pitchFamily="50" charset="-128"/>
              <a:ea typeface="ＭＳ Ｐゴシック" panose="020B0600070205080204" pitchFamily="50" charset="-128"/>
            </a:rPr>
            <a:t>　物価高騰や賃金上昇等により物件費全体が上昇傾向にあるため、行財政改革や事業の見直し等により、旅費、需用費、委託料等の抑制を行い今後も更なるコスト削減や業務改善を図る必要がある。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xdr:rowOff>
    </xdr:from>
    <xdr:to>
      <xdr:col>82</xdr:col>
      <xdr:colOff>107950</xdr:colOff>
      <xdr:row>16</xdr:row>
      <xdr:rowOff>21844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467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156718</xdr:rowOff>
    </xdr:from>
    <xdr:to>
      <xdr:col>78</xdr:col>
      <xdr:colOff>69850</xdr:colOff>
      <xdr:row>16</xdr:row>
      <xdr:rowOff>21844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28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37846</xdr:rowOff>
    </xdr:from>
    <xdr:to>
      <xdr:col>73</xdr:col>
      <xdr:colOff>180975</xdr:colOff>
      <xdr:row>15</xdr:row>
      <xdr:rowOff>156718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0959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165862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0959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124206</xdr:rowOff>
    </xdr:from>
    <xdr:to>
      <xdr:col>82</xdr:col>
      <xdr:colOff>158750</xdr:colOff>
      <xdr:row>16</xdr:row>
      <xdr:rowOff>54356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140733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41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142494</xdr:rowOff>
    </xdr:from>
    <xdr:to>
      <xdr:col>78</xdr:col>
      <xdr:colOff>120650</xdr:colOff>
      <xdr:row>16</xdr:row>
      <xdr:rowOff>72644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57421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00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105918</xdr:rowOff>
    </xdr:from>
    <xdr:to>
      <xdr:col>74</xdr:col>
      <xdr:colOff>31750</xdr:colOff>
      <xdr:row>16</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158496</xdr:rowOff>
    </xdr:from>
    <xdr:to>
      <xdr:col>69</xdr:col>
      <xdr:colOff>142875</xdr:colOff>
      <xdr:row>15</xdr:row>
      <xdr:rowOff>88646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115062</xdr:rowOff>
    </xdr:from>
    <xdr:to>
      <xdr:col>65</xdr:col>
      <xdr:colOff>53975</xdr:colOff>
      <xdr:row>16</xdr:row>
      <xdr:rowOff>45212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29989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7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％と類似団体平均を上回っている。要因として、障がい者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等への支援費や子育て支援施策として取り組んでいる保育料の軽減による保育所への補助の増加があげられる。</a:t>
          </a:r>
        </a:p>
        <a:p>
          <a:r>
            <a:rPr kumimoji="1" lang="ja-JP" altLang="en-US" sz="1300">
              <a:latin typeface="ＭＳ Ｐゴシック" panose="020B0600070205080204" pitchFamily="50" charset="-128"/>
              <a:ea typeface="ＭＳ Ｐゴシック" panose="020B0600070205080204" pitchFamily="50" charset="-128"/>
            </a:rPr>
            <a:t>　今後も扶助費は増加していくことが見込まれることから、財源の確保や経費の抑制に努める必要がある。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75157"/>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15422</xdr:rowOff>
    </xdr:from>
    <xdr:to>
      <xdr:col>19</xdr:col>
      <xdr:colOff>187325</xdr:colOff>
      <xdr:row>57</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880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57</xdr:row>
      <xdr:rowOff>15422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118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15422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118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136072</xdr:rowOff>
    </xdr:from>
    <xdr:to>
      <xdr:col>15</xdr:col>
      <xdr:colOff>149225</xdr:colOff>
      <xdr:row>57</xdr:row>
      <xdr:rowOff>66222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50999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136072</xdr:rowOff>
    </xdr:from>
    <xdr:to>
      <xdr:col>6</xdr:col>
      <xdr:colOff>171450</xdr:colOff>
      <xdr:row>57</xdr:row>
      <xdr:rowOff>66222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50999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その他に係る経常収支比率は令和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10.9</a:t>
          </a:r>
          <a:r>
            <a:rPr kumimoji="1" lang="ja-JP" altLang="en-US" sz="1100">
              <a:latin typeface="ＭＳ Ｐゴシック" panose="020B0600070205080204" pitchFamily="50" charset="-128"/>
              <a:ea typeface="ＭＳ Ｐゴシック" panose="020B0600070205080204" pitchFamily="50" charset="-128"/>
            </a:rPr>
            <a:t>％と、類似団体平均を</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ポイント下回り、前年度と比べると</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ポイント上昇している。</a:t>
          </a:r>
        </a:p>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主な要因として、国民健康保険特別会計に対する赤字補填財源繰出や、後期高齢者医療療養給付費負担金の増加等がある。</a:t>
          </a:r>
        </a:p>
        <a:p>
          <a:r>
            <a:rPr kumimoji="1" lang="ja-JP" altLang="en-US" sz="1100">
              <a:latin typeface="ＭＳ Ｐゴシック" panose="020B0600070205080204" pitchFamily="50" charset="-128"/>
              <a:ea typeface="ＭＳ Ｐゴシック" panose="020B0600070205080204" pitchFamily="50" charset="-128"/>
            </a:rPr>
            <a:t>　今後も高齢化による後期高齢者医療事業や介護保険事業への繰出金のさらなる増加が見込まれるため、健康増進事業の推進や国保税の見直しなどにより、繰出金の抑制に努めていく必要がある。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101600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6139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152400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613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114300</xdr:rowOff>
    </xdr:from>
    <xdr:to>
      <xdr:col>73</xdr:col>
      <xdr:colOff>180975</xdr:colOff>
      <xdr:row>56</xdr:row>
      <xdr:rowOff>152400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15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114300</xdr:rowOff>
    </xdr:from>
    <xdr:to>
      <xdr:col>69</xdr:col>
      <xdr:colOff>92075</xdr:colOff>
      <xdr:row>57</xdr:row>
      <xdr:rowOff>19050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15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101600</xdr:rowOff>
    </xdr:from>
    <xdr:to>
      <xdr:col>74</xdr:col>
      <xdr:colOff>31750</xdr:colOff>
      <xdr:row>57</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63500</xdr:rowOff>
    </xdr:from>
    <xdr:to>
      <xdr:col>69</xdr:col>
      <xdr:colOff>142875</xdr:colOff>
      <xdr:row>56</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139700</xdr:rowOff>
    </xdr:from>
    <xdr:to>
      <xdr:col>65</xdr:col>
      <xdr:colOff>53975</xdr:colOff>
      <xdr:row>57</xdr:row>
      <xdr:rowOff>69850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14.7</a:t>
          </a:r>
          <a:r>
            <a:rPr kumimoji="1" lang="ja-JP" altLang="en-US" sz="1300">
              <a:latin typeface="ＭＳ Ｐゴシック" panose="020B0600070205080204" pitchFamily="50" charset="-128"/>
              <a:ea typeface="ＭＳ Ｐゴシック" panose="020B0600070205080204" pitchFamily="50" charset="-128"/>
            </a:rPr>
            <a:t>％と、類似団体より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ポイント下回り、前年度と比べると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主な要因として、国の交付金を活用した、住民の生活支援のための割引券交付金の減少等がある。</a:t>
          </a:r>
          <a:r>
            <a:rPr kumimoji="1" lang="ja-JP" altLang="en-US" sz="1300">
              <a:latin typeface="ＭＳ Ｐゴシック" panose="020B0600070205080204" pitchFamily="50" charset="-128"/>
              <a:ea typeface="ＭＳ Ｐゴシック" panose="020B0600070205080204" pitchFamily="50" charset="-128"/>
            </a:rPr>
            <a:t>今後も、更なるコスト削減や業務改善を図るとともに、繰出金や各種団体への補助金についても精査することで、補助費の抑制に努める。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109855</xdr:rowOff>
    </xdr:from>
    <xdr:to>
      <xdr:col>82</xdr:col>
      <xdr:colOff>107950</xdr:colOff>
      <xdr:row>36</xdr:row>
      <xdr:rowOff>24130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11060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109855</xdr:rowOff>
    </xdr:from>
    <xdr:to>
      <xdr:col>78</xdr:col>
      <xdr:colOff>69850</xdr:colOff>
      <xdr:row>36</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1060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104140</xdr:rowOff>
    </xdr:from>
    <xdr:to>
      <xdr:col>73</xdr:col>
      <xdr:colOff>180975</xdr:colOff>
      <xdr:row>35</xdr:row>
      <xdr:rowOff>109855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048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52705</xdr:rowOff>
    </xdr:from>
    <xdr:to>
      <xdr:col>69</xdr:col>
      <xdr:colOff>92075</xdr:colOff>
      <xdr:row>35</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0534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59055</xdr:rowOff>
    </xdr:from>
    <xdr:to>
      <xdr:col>82</xdr:col>
      <xdr:colOff>158750</xdr:colOff>
      <xdr:row>35</xdr:row>
      <xdr:rowOff>160655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75582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0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144780</xdr:rowOff>
    </xdr:from>
    <xdr:to>
      <xdr:col>78</xdr:col>
      <xdr:colOff>120650</xdr:colOff>
      <xdr:row>36</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59707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3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59055</xdr:rowOff>
    </xdr:from>
    <xdr:to>
      <xdr:col>74</xdr:col>
      <xdr:colOff>31750</xdr:colOff>
      <xdr:row>35</xdr:row>
      <xdr:rowOff>160655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53340</xdr:rowOff>
    </xdr:from>
    <xdr:to>
      <xdr:col>69</xdr:col>
      <xdr:colOff>142875</xdr:colOff>
      <xdr:row>35</xdr:row>
      <xdr:rowOff>154940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139717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4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113682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％と類似団体平均を下回り、横ばいに推移しているものの、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今後、ため池浚渫や学校、校区センター等の改修に係る起債の元金償還開始により、</a:t>
          </a:r>
          <a:r>
            <a:rPr kumimoji="1" lang="ja-JP" altLang="en-US" sz="1300">
              <a:latin typeface="ＭＳ Ｐゴシック" panose="020B0600070205080204" pitchFamily="50" charset="-128"/>
              <a:ea typeface="ＭＳ Ｐゴシック" panose="020B0600070205080204" pitchFamily="50" charset="-128"/>
            </a:rPr>
            <a:t>償還額の増加が見込まれる。</a:t>
          </a:r>
        </a:p>
        <a:p>
          <a:r>
            <a:rPr kumimoji="1" lang="ja-JP" altLang="en-US" sz="1300">
              <a:latin typeface="ＭＳ Ｐゴシック" panose="020B0600070205080204" pitchFamily="50" charset="-128"/>
              <a:ea typeface="ＭＳ Ｐゴシック" panose="020B0600070205080204" pitchFamily="50" charset="-128"/>
            </a:rPr>
            <a:t>　起債総額が膨らまないよう、起債依存型の大規模公共事業を精査し、起債を必要最小限度に抑える必要がある。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44704</xdr:rowOff>
    </xdr:from>
    <xdr:to>
      <xdr:col>24</xdr:col>
      <xdr:colOff>25400</xdr:colOff>
      <xdr:row>76</xdr:row>
      <xdr:rowOff>90424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7490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90424</xdr:rowOff>
    </xdr:from>
    <xdr:to>
      <xdr:col>19</xdr:col>
      <xdr:colOff>187325</xdr:colOff>
      <xdr:row>76</xdr:row>
      <xdr:rowOff>90424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20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44704</xdr:rowOff>
    </xdr:from>
    <xdr:to>
      <xdr:col>15</xdr:col>
      <xdr:colOff>98425</xdr:colOff>
      <xdr:row>76</xdr:row>
      <xdr:rowOff>90424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0749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94996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0749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165354</xdr:rowOff>
    </xdr:from>
    <xdr:to>
      <xdr:col>24</xdr:col>
      <xdr:colOff>76200</xdr:colOff>
      <xdr:row>76</xdr:row>
      <xdr:rowOff>95504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10431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39624</xdr:rowOff>
    </xdr:from>
    <xdr:to>
      <xdr:col>20</xdr:col>
      <xdr:colOff>38100</xdr:colOff>
      <xdr:row>76</xdr:row>
      <xdr:rowOff>141224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151401</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39624</xdr:rowOff>
    </xdr:from>
    <xdr:to>
      <xdr:col>15</xdr:col>
      <xdr:colOff>149225</xdr:colOff>
      <xdr:row>76</xdr:row>
      <xdr:rowOff>141224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151401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44196</xdr:rowOff>
    </xdr:from>
    <xdr:to>
      <xdr:col>6</xdr:col>
      <xdr:colOff>171450</xdr:colOff>
      <xdr:row>76</xdr:row>
      <xdr:rowOff>145796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155973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72.6</a:t>
          </a:r>
          <a:r>
            <a:rPr kumimoji="1" lang="ja-JP" altLang="en-US" sz="1300">
              <a:latin typeface="ＭＳ Ｐゴシック" panose="020B0600070205080204" pitchFamily="50" charset="-128"/>
              <a:ea typeface="ＭＳ Ｐゴシック" panose="020B0600070205080204" pitchFamily="50" charset="-128"/>
            </a:rPr>
            <a:t>％と、類似団体平均と比較して</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ポイント低くなっているものの、今後、児童福祉や社会福祉等、増大が不可避であると見込まれる扶助費をはじめ、経常経費全体の上昇を抑制するよう努める。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67563</xdr:rowOff>
    </xdr:from>
    <xdr:to>
      <xdr:col>82</xdr:col>
      <xdr:colOff>107950</xdr:colOff>
      <xdr:row>76</xdr:row>
      <xdr:rowOff>131572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97763"/>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21844</xdr:rowOff>
    </xdr:from>
    <xdr:to>
      <xdr:col>78</xdr:col>
      <xdr:colOff>69850</xdr:colOff>
      <xdr:row>76</xdr:row>
      <xdr:rowOff>67563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0520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88138</xdr:rowOff>
    </xdr:from>
    <xdr:to>
      <xdr:col>73</xdr:col>
      <xdr:colOff>180975</xdr:colOff>
      <xdr:row>76</xdr:row>
      <xdr:rowOff>21844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94688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88138</xdr:rowOff>
    </xdr:from>
    <xdr:to>
      <xdr:col>69</xdr:col>
      <xdr:colOff>92075</xdr:colOff>
      <xdr:row>76</xdr:row>
      <xdr:rowOff>81280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94688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80772</xdr:rowOff>
    </xdr:from>
    <xdr:to>
      <xdr:col>82</xdr:col>
      <xdr:colOff>158750</xdr:colOff>
      <xdr:row>77</xdr:row>
      <xdr:rowOff>10922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97299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xdr:rowOff>
    </xdr:from>
    <xdr:to>
      <xdr:col>78</xdr:col>
      <xdr:colOff>120650</xdr:colOff>
      <xdr:row>76</xdr:row>
      <xdr:rowOff>118363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128541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81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142494</xdr:rowOff>
    </xdr:from>
    <xdr:to>
      <xdr:col>74</xdr:col>
      <xdr:colOff>31750</xdr:colOff>
      <xdr:row>76</xdr:row>
      <xdr:rowOff>72644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82821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37338</xdr:rowOff>
    </xdr:from>
    <xdr:to>
      <xdr:col>69</xdr:col>
      <xdr:colOff>142875</xdr:colOff>
      <xdr:row>75</xdr:row>
      <xdr:rowOff>138938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149115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107743</xdr:rowOff>
    </xdr:from>
    <xdr:to>
      <xdr:col>29</xdr:col>
      <xdr:colOff>127000</xdr:colOff>
      <xdr:row>19</xdr:row>
      <xdr:rowOff>138060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412918"/>
          <a:ext cx="647700" cy="30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138060</xdr:rowOff>
    </xdr:from>
    <xdr:to>
      <xdr:col>26</xdr:col>
      <xdr:colOff>50800</xdr:colOff>
      <xdr:row>19</xdr:row>
      <xdr:rowOff>155379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43235"/>
          <a:ext cx="698500" cy="17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148967</xdr:rowOff>
    </xdr:from>
    <xdr:to>
      <xdr:col>22</xdr:col>
      <xdr:colOff>114300</xdr:colOff>
      <xdr:row>19</xdr:row>
      <xdr:rowOff>155379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454142"/>
          <a:ext cx="698500" cy="6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148967</xdr:rowOff>
    </xdr:from>
    <xdr:to>
      <xdr:col>18</xdr:col>
      <xdr:colOff>177800</xdr:colOff>
      <xdr:row>20</xdr:row>
      <xdr:rowOff>20723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54142"/>
          <a:ext cx="698500" cy="432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56943</xdr:rowOff>
    </xdr:from>
    <xdr:to>
      <xdr:col>29</xdr:col>
      <xdr:colOff>177800</xdr:colOff>
      <xdr:row>19</xdr:row>
      <xdr:rowOff>158543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62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29020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34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87260</xdr:rowOff>
    </xdr:from>
    <xdr:to>
      <xdr:col>26</xdr:col>
      <xdr:colOff>101600</xdr:colOff>
      <xdr:row>20</xdr:row>
      <xdr:rowOff>17410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92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2187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78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104579</xdr:rowOff>
    </xdr:from>
    <xdr:to>
      <xdr:col>22</xdr:col>
      <xdr:colOff>165100</xdr:colOff>
      <xdr:row>20</xdr:row>
      <xdr:rowOff>34729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09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19506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9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98167</xdr:rowOff>
    </xdr:from>
    <xdr:to>
      <xdr:col>19</xdr:col>
      <xdr:colOff>38100</xdr:colOff>
      <xdr:row>20</xdr:row>
      <xdr:rowOff>28317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03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13094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8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141373</xdr:rowOff>
    </xdr:from>
    <xdr:to>
      <xdr:col>15</xdr:col>
      <xdr:colOff>101600</xdr:colOff>
      <xdr:row>20</xdr:row>
      <xdr:rowOff>71523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46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56300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3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170377</xdr:rowOff>
    </xdr:from>
    <xdr:to>
      <xdr:col>29</xdr:col>
      <xdr:colOff>127000</xdr:colOff>
      <xdr:row>35</xdr:row>
      <xdr:rowOff>230556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80727"/>
          <a:ext cx="647700" cy="60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136506</xdr:rowOff>
    </xdr:from>
    <xdr:to>
      <xdr:col>26</xdr:col>
      <xdr:colOff>50800</xdr:colOff>
      <xdr:row>35</xdr:row>
      <xdr:rowOff>170377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46856"/>
          <a:ext cx="698500" cy="33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136506</xdr:rowOff>
    </xdr:from>
    <xdr:to>
      <xdr:col>22</xdr:col>
      <xdr:colOff>114300</xdr:colOff>
      <xdr:row>35</xdr:row>
      <xdr:rowOff>179902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46856"/>
          <a:ext cx="698500" cy="43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179902</xdr:rowOff>
    </xdr:from>
    <xdr:to>
      <xdr:col>18</xdr:col>
      <xdr:colOff>177800</xdr:colOff>
      <xdr:row>35</xdr:row>
      <xdr:rowOff>235338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90252"/>
          <a:ext cx="698500" cy="55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179756</xdr:rowOff>
    </xdr:from>
    <xdr:to>
      <xdr:col>29</xdr:col>
      <xdr:colOff>177800</xdr:colOff>
      <xdr:row>35</xdr:row>
      <xdr:rowOff>281356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90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151833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119577</xdr:rowOff>
    </xdr:from>
    <xdr:to>
      <xdr:col>26</xdr:col>
      <xdr:colOff>101600</xdr:colOff>
      <xdr:row>35</xdr:row>
      <xdr:rowOff>221177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29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231354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98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85706</xdr:rowOff>
    </xdr:from>
    <xdr:to>
      <xdr:col>22</xdr:col>
      <xdr:colOff>165100</xdr:colOff>
      <xdr:row>35</xdr:row>
      <xdr:rowOff>187306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96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197483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64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129102</xdr:rowOff>
    </xdr:from>
    <xdr:to>
      <xdr:col>19</xdr:col>
      <xdr:colOff>38100</xdr:colOff>
      <xdr:row>35</xdr:row>
      <xdr:rowOff>230702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39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240879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08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184538</xdr:rowOff>
    </xdr:from>
    <xdr:to>
      <xdr:col>15</xdr:col>
      <xdr:colOff>101600</xdr:colOff>
      <xdr:row>35</xdr:row>
      <xdr:rowOff>286138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94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270915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8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89421</xdr:rowOff>
    </xdr:from>
    <xdr:to>
      <xdr:col>24</xdr:col>
      <xdr:colOff>63500</xdr:colOff>
      <xdr:row>38</xdr:row>
      <xdr:rowOff>144590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04521"/>
          <a:ext cx="838200" cy="5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144590</xdr:rowOff>
    </xdr:from>
    <xdr:to>
      <xdr:col>19</xdr:col>
      <xdr:colOff>177800</xdr:colOff>
      <xdr:row>38</xdr:row>
      <xdr:rowOff>162166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59690"/>
          <a:ext cx="889000" cy="1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143701</xdr:rowOff>
    </xdr:from>
    <xdr:to>
      <xdr:col>15</xdr:col>
      <xdr:colOff>50800</xdr:colOff>
      <xdr:row>38</xdr:row>
      <xdr:rowOff>162166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58801"/>
          <a:ext cx="889000" cy="1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143701</xdr:rowOff>
    </xdr:from>
    <xdr:to>
      <xdr:col>10</xdr:col>
      <xdr:colOff>114300</xdr:colOff>
      <xdr:row>39</xdr:row>
      <xdr:rowOff>11735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58801"/>
          <a:ext cx="889000" cy="3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38621</xdr:rowOff>
    </xdr:from>
    <xdr:to>
      <xdr:col>24</xdr:col>
      <xdr:colOff>114300</xdr:colOff>
      <xdr:row>38</xdr:row>
      <xdr:rowOff>140221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5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17048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93790</xdr:rowOff>
    </xdr:from>
    <xdr:to>
      <xdr:col>20</xdr:col>
      <xdr:colOff>38100</xdr:colOff>
      <xdr:row>39</xdr:row>
      <xdr:rowOff>23940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0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15067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0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111366</xdr:rowOff>
    </xdr:from>
    <xdr:to>
      <xdr:col>15</xdr:col>
      <xdr:colOff>101600</xdr:colOff>
      <xdr:row>39</xdr:row>
      <xdr:rowOff>41516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2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32643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1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92901</xdr:rowOff>
    </xdr:from>
    <xdr:to>
      <xdr:col>10</xdr:col>
      <xdr:colOff>165100</xdr:colOff>
      <xdr:row>39</xdr:row>
      <xdr:rowOff>23051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0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14178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0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132385</xdr:rowOff>
    </xdr:from>
    <xdr:to>
      <xdr:col>6</xdr:col>
      <xdr:colOff>38100</xdr:colOff>
      <xdr:row>39</xdr:row>
      <xdr:rowOff>62535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53662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4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75832</xdr:rowOff>
    </xdr:from>
    <xdr:to>
      <xdr:col>24</xdr:col>
      <xdr:colOff>63500</xdr:colOff>
      <xdr:row>58</xdr:row>
      <xdr:rowOff>80360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19932"/>
          <a:ext cx="838200" cy="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75832</xdr:rowOff>
    </xdr:from>
    <xdr:to>
      <xdr:col>19</xdr:col>
      <xdr:colOff>177800</xdr:colOff>
      <xdr:row>58</xdr:row>
      <xdr:rowOff>85679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19932"/>
          <a:ext cx="889000" cy="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85679</xdr:rowOff>
    </xdr:from>
    <xdr:to>
      <xdr:col>15</xdr:col>
      <xdr:colOff>50800</xdr:colOff>
      <xdr:row>58</xdr:row>
      <xdr:rowOff>98486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9779"/>
          <a:ext cx="889000" cy="1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84104</xdr:rowOff>
    </xdr:from>
    <xdr:to>
      <xdr:col>10</xdr:col>
      <xdr:colOff>114300</xdr:colOff>
      <xdr:row>58</xdr:row>
      <xdr:rowOff>98486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28204"/>
          <a:ext cx="889000" cy="1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29560</xdr:rowOff>
    </xdr:from>
    <xdr:to>
      <xdr:col>24</xdr:col>
      <xdr:colOff>114300</xdr:colOff>
      <xdr:row>58</xdr:row>
      <xdr:rowOff>131160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7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25032</xdr:rowOff>
    </xdr:from>
    <xdr:to>
      <xdr:col>20</xdr:col>
      <xdr:colOff>38100</xdr:colOff>
      <xdr:row>58</xdr:row>
      <xdr:rowOff>126632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143159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34879</xdr:rowOff>
    </xdr:from>
    <xdr:to>
      <xdr:col>15</xdr:col>
      <xdr:colOff>101600</xdr:colOff>
      <xdr:row>58</xdr:row>
      <xdr:rowOff>136479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153006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5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47686</xdr:rowOff>
    </xdr:from>
    <xdr:to>
      <xdr:col>10</xdr:col>
      <xdr:colOff>165100</xdr:colOff>
      <xdr:row>58</xdr:row>
      <xdr:rowOff>149286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165813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33304</xdr:rowOff>
    </xdr:from>
    <xdr:to>
      <xdr:col>6</xdr:col>
      <xdr:colOff>38100</xdr:colOff>
      <xdr:row>58</xdr:row>
      <xdr:rowOff>134904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151431</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120064</xdr:rowOff>
    </xdr:from>
    <xdr:to>
      <xdr:col>24</xdr:col>
      <xdr:colOff>63500</xdr:colOff>
      <xdr:row>78</xdr:row>
      <xdr:rowOff>130076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93164"/>
          <a:ext cx="838200" cy="1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119080</xdr:rowOff>
    </xdr:from>
    <xdr:to>
      <xdr:col>19</xdr:col>
      <xdr:colOff>177800</xdr:colOff>
      <xdr:row>78</xdr:row>
      <xdr:rowOff>130076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92180"/>
          <a:ext cx="889000" cy="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119080</xdr:rowOff>
    </xdr:from>
    <xdr:to>
      <xdr:col>15</xdr:col>
      <xdr:colOff>50800</xdr:colOff>
      <xdr:row>78</xdr:row>
      <xdr:rowOff>119835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92180"/>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119835</xdr:rowOff>
    </xdr:from>
    <xdr:to>
      <xdr:col>10</xdr:col>
      <xdr:colOff>114300</xdr:colOff>
      <xdr:row>78</xdr:row>
      <xdr:rowOff>121824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92935"/>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69264</xdr:rowOff>
    </xdr:from>
    <xdr:to>
      <xdr:col>24</xdr:col>
      <xdr:colOff>114300</xdr:colOff>
      <xdr:row>78</xdr:row>
      <xdr:rowOff>170864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155641</xdr:rowOff>
    </xdr:from>
    <xdr:ext cx="378565"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57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79276</xdr:rowOff>
    </xdr:from>
    <xdr:to>
      <xdr:col>20</xdr:col>
      <xdr:colOff>38100</xdr:colOff>
      <xdr:row>79</xdr:row>
      <xdr:rowOff>9426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553</xdr:rowOff>
    </xdr:from>
    <xdr:ext cx="378565"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8017" y="13545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68280</xdr:rowOff>
    </xdr:from>
    <xdr:to>
      <xdr:col>15</xdr:col>
      <xdr:colOff>101600</xdr:colOff>
      <xdr:row>78</xdr:row>
      <xdr:rowOff>169880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4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161007</xdr:rowOff>
    </xdr:from>
    <xdr:ext cx="378565"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9017" y="13534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69035</xdr:rowOff>
    </xdr:from>
    <xdr:to>
      <xdr:col>10</xdr:col>
      <xdr:colOff>165100</xdr:colOff>
      <xdr:row>78</xdr:row>
      <xdr:rowOff>170635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4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161762</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30017" y="13534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71024</xdr:rowOff>
    </xdr:from>
    <xdr:to>
      <xdr:col>6</xdr:col>
      <xdr:colOff>38100</xdr:colOff>
      <xdr:row>79</xdr:row>
      <xdr:rowOff>1174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4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163751</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41017" y="13536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146112</xdr:rowOff>
    </xdr:from>
    <xdr:to>
      <xdr:col>24</xdr:col>
      <xdr:colOff>63500</xdr:colOff>
      <xdr:row>92</xdr:row>
      <xdr:rowOff>126909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748062"/>
          <a:ext cx="838200" cy="15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126909</xdr:rowOff>
    </xdr:from>
    <xdr:to>
      <xdr:col>19</xdr:col>
      <xdr:colOff>177800</xdr:colOff>
      <xdr:row>93</xdr:row>
      <xdr:rowOff>165880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900309"/>
          <a:ext cx="889000" cy="21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9975</xdr:rowOff>
    </xdr:from>
    <xdr:to>
      <xdr:col>15</xdr:col>
      <xdr:colOff>50800</xdr:colOff>
      <xdr:row>93</xdr:row>
      <xdr:rowOff>165880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54825"/>
          <a:ext cx="889000" cy="15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9975</xdr:rowOff>
    </xdr:from>
    <xdr:to>
      <xdr:col>10</xdr:col>
      <xdr:colOff>114300</xdr:colOff>
      <xdr:row>94</xdr:row>
      <xdr:rowOff>165455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54825"/>
          <a:ext cx="889000" cy="326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95312</xdr:rowOff>
    </xdr:from>
    <xdr:to>
      <xdr:col>24</xdr:col>
      <xdr:colOff>114300</xdr:colOff>
      <xdr:row>92</xdr:row>
      <xdr:rowOff>25462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69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118189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54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76109</xdr:rowOff>
    </xdr:from>
    <xdr:to>
      <xdr:col>20</xdr:col>
      <xdr:colOff>38100</xdr:colOff>
      <xdr:row>93</xdr:row>
      <xdr:rowOff>6259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8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22786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62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115080</xdr:rowOff>
    </xdr:from>
    <xdr:to>
      <xdr:col>15</xdr:col>
      <xdr:colOff>101600</xdr:colOff>
      <xdr:row>94</xdr:row>
      <xdr:rowOff>45230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5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61757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3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130625</xdr:rowOff>
    </xdr:from>
    <xdr:to>
      <xdr:col>10</xdr:col>
      <xdr:colOff>165100</xdr:colOff>
      <xdr:row>93</xdr:row>
      <xdr:rowOff>60775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0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77302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7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114655</xdr:rowOff>
    </xdr:from>
    <xdr:to>
      <xdr:col>6</xdr:col>
      <xdr:colOff>38100</xdr:colOff>
      <xdr:row>95</xdr:row>
      <xdr:rowOff>44805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61332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06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31507</xdr:rowOff>
    </xdr:from>
    <xdr:to>
      <xdr:col>55</xdr:col>
      <xdr:colOff>0</xdr:colOff>
      <xdr:row>37</xdr:row>
      <xdr:rowOff>58002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75157"/>
          <a:ext cx="8382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31507</xdr:rowOff>
    </xdr:from>
    <xdr:to>
      <xdr:col>50</xdr:col>
      <xdr:colOff>114300</xdr:colOff>
      <xdr:row>37</xdr:row>
      <xdr:rowOff>142676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75157"/>
          <a:ext cx="889000" cy="11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142676</xdr:rowOff>
    </xdr:from>
    <xdr:to>
      <xdr:col>45</xdr:col>
      <xdr:colOff>177800</xdr:colOff>
      <xdr:row>37</xdr:row>
      <xdr:rowOff>144432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6326"/>
          <a:ext cx="8890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68746</xdr:rowOff>
    </xdr:from>
    <xdr:to>
      <xdr:col>41</xdr:col>
      <xdr:colOff>50800</xdr:colOff>
      <xdr:row>37</xdr:row>
      <xdr:rowOff>144432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69496"/>
          <a:ext cx="889000" cy="41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7202</xdr:rowOff>
    </xdr:from>
    <xdr:to>
      <xdr:col>55</xdr:col>
      <xdr:colOff>50800</xdr:colOff>
      <xdr:row>37</xdr:row>
      <xdr:rowOff>108802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5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157079</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152157</xdr:rowOff>
    </xdr:from>
    <xdr:to>
      <xdr:col>50</xdr:col>
      <xdr:colOff>165100</xdr:colOff>
      <xdr:row>37</xdr:row>
      <xdr:rowOff>82307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73434</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1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91876</xdr:rowOff>
    </xdr:from>
    <xdr:to>
      <xdr:col>46</xdr:col>
      <xdr:colOff>38100</xdr:colOff>
      <xdr:row>38</xdr:row>
      <xdr:rowOff>22026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13153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2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93632</xdr:rowOff>
    </xdr:from>
    <xdr:to>
      <xdr:col>41</xdr:col>
      <xdr:colOff>101600</xdr:colOff>
      <xdr:row>38</xdr:row>
      <xdr:rowOff>23781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372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14909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3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17946</xdr:rowOff>
    </xdr:from>
    <xdr:to>
      <xdr:col>36</xdr:col>
      <xdr:colOff>165100</xdr:colOff>
      <xdr:row>35</xdr:row>
      <xdr:rowOff>119546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1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110673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1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9087</xdr:rowOff>
    </xdr:from>
    <xdr:to>
      <xdr:col>55</xdr:col>
      <xdr:colOff>0</xdr:colOff>
      <xdr:row>57</xdr:row>
      <xdr:rowOff>26703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610287"/>
          <a:ext cx="838200" cy="18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9087</xdr:rowOff>
    </xdr:from>
    <xdr:to>
      <xdr:col>50</xdr:col>
      <xdr:colOff>114300</xdr:colOff>
      <xdr:row>56</xdr:row>
      <xdr:rowOff>130766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610287"/>
          <a:ext cx="889000" cy="12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130766</xdr:rowOff>
    </xdr:from>
    <xdr:to>
      <xdr:col>45</xdr:col>
      <xdr:colOff>177800</xdr:colOff>
      <xdr:row>57</xdr:row>
      <xdr:rowOff>141556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731966"/>
          <a:ext cx="889000" cy="18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112968</xdr:rowOff>
    </xdr:from>
    <xdr:to>
      <xdr:col>41</xdr:col>
      <xdr:colOff>50800</xdr:colOff>
      <xdr:row>57</xdr:row>
      <xdr:rowOff>141556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885618"/>
          <a:ext cx="889000" cy="2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147353</xdr:rowOff>
    </xdr:from>
    <xdr:to>
      <xdr:col>55</xdr:col>
      <xdr:colOff>50800</xdr:colOff>
      <xdr:row>57</xdr:row>
      <xdr:rowOff>77503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4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125780</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129737</xdr:rowOff>
    </xdr:from>
    <xdr:to>
      <xdr:col>50</xdr:col>
      <xdr:colOff>165100</xdr:colOff>
      <xdr:row>56</xdr:row>
      <xdr:rowOff>59887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5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76414</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33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79966</xdr:rowOff>
    </xdr:from>
    <xdr:to>
      <xdr:col>46</xdr:col>
      <xdr:colOff>38100</xdr:colOff>
      <xdr:row>57</xdr:row>
      <xdr:rowOff>10116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68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26643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45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90756</xdr:rowOff>
    </xdr:from>
    <xdr:to>
      <xdr:col>41</xdr:col>
      <xdr:colOff>101600</xdr:colOff>
      <xdr:row>58</xdr:row>
      <xdr:rowOff>20906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6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12033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5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62168</xdr:rowOff>
    </xdr:from>
    <xdr:to>
      <xdr:col>36</xdr:col>
      <xdr:colOff>165100</xdr:colOff>
      <xdr:row>57</xdr:row>
      <xdr:rowOff>163768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3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154895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2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918</xdr:rowOff>
    </xdr:from>
    <xdr:to>
      <xdr:col>55</xdr:col>
      <xdr:colOff>0</xdr:colOff>
      <xdr:row>78</xdr:row>
      <xdr:rowOff>171323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74018"/>
          <a:ext cx="838200" cy="17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918</xdr:rowOff>
    </xdr:from>
    <xdr:to>
      <xdr:col>50</xdr:col>
      <xdr:colOff>114300</xdr:colOff>
      <xdr:row>78</xdr:row>
      <xdr:rowOff>71458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74018"/>
          <a:ext cx="889000" cy="7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71458</xdr:rowOff>
    </xdr:from>
    <xdr:to>
      <xdr:col>45</xdr:col>
      <xdr:colOff>177800</xdr:colOff>
      <xdr:row>78</xdr:row>
      <xdr:rowOff>154820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44558"/>
          <a:ext cx="889000" cy="8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154820</xdr:rowOff>
    </xdr:from>
    <xdr:to>
      <xdr:col>41</xdr:col>
      <xdr:colOff>50800</xdr:colOff>
      <xdr:row>79</xdr:row>
      <xdr:rowOff>29101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27920"/>
          <a:ext cx="889000" cy="4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120523</xdr:rowOff>
    </xdr:from>
    <xdr:to>
      <xdr:col>55</xdr:col>
      <xdr:colOff>50800</xdr:colOff>
      <xdr:row>79</xdr:row>
      <xdr:rowOff>50673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35450</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121568</xdr:rowOff>
    </xdr:from>
    <xdr:to>
      <xdr:col>50</xdr:col>
      <xdr:colOff>165100</xdr:colOff>
      <xdr:row>78</xdr:row>
      <xdr:rowOff>51718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2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68245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09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20658</xdr:rowOff>
    </xdr:from>
    <xdr:to>
      <xdr:col>46</xdr:col>
      <xdr:colOff>38100</xdr:colOff>
      <xdr:row>78</xdr:row>
      <xdr:rowOff>122258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9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138785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6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104020</xdr:rowOff>
    </xdr:from>
    <xdr:to>
      <xdr:col>41</xdr:col>
      <xdr:colOff>101600</xdr:colOff>
      <xdr:row>79</xdr:row>
      <xdr:rowOff>34170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25297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6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149751</xdr:rowOff>
    </xdr:from>
    <xdr:to>
      <xdr:col>36</xdr:col>
      <xdr:colOff>165100</xdr:colOff>
      <xdr:row>79</xdr:row>
      <xdr:rowOff>79901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71028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125840</xdr:rowOff>
    </xdr:from>
    <xdr:to>
      <xdr:col>55</xdr:col>
      <xdr:colOff>0</xdr:colOff>
      <xdr:row>96</xdr:row>
      <xdr:rowOff>94712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413590"/>
          <a:ext cx="838200" cy="1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125840</xdr:rowOff>
    </xdr:from>
    <xdr:to>
      <xdr:col>50</xdr:col>
      <xdr:colOff>114300</xdr:colOff>
      <xdr:row>96</xdr:row>
      <xdr:rowOff>112931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413590"/>
          <a:ext cx="889000" cy="15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112931</xdr:rowOff>
    </xdr:from>
    <xdr:to>
      <xdr:col>45</xdr:col>
      <xdr:colOff>177800</xdr:colOff>
      <xdr:row>97</xdr:row>
      <xdr:rowOff>93655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572131"/>
          <a:ext cx="889000" cy="15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39660</xdr:rowOff>
    </xdr:from>
    <xdr:to>
      <xdr:col>41</xdr:col>
      <xdr:colOff>50800</xdr:colOff>
      <xdr:row>97</xdr:row>
      <xdr:rowOff>93655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670310"/>
          <a:ext cx="889000" cy="5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43912</xdr:rowOff>
    </xdr:from>
    <xdr:to>
      <xdr:col>55</xdr:col>
      <xdr:colOff>50800</xdr:colOff>
      <xdr:row>96</xdr:row>
      <xdr:rowOff>145512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0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22339</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48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75040</xdr:rowOff>
    </xdr:from>
    <xdr:to>
      <xdr:col>50</xdr:col>
      <xdr:colOff>165100</xdr:colOff>
      <xdr:row>96</xdr:row>
      <xdr:rowOff>5190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36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21717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13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62131</xdr:rowOff>
    </xdr:from>
    <xdr:to>
      <xdr:col>46</xdr:col>
      <xdr:colOff>38100</xdr:colOff>
      <xdr:row>96</xdr:row>
      <xdr:rowOff>163731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2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8808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9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42855</xdr:rowOff>
    </xdr:from>
    <xdr:to>
      <xdr:col>41</xdr:col>
      <xdr:colOff>101600</xdr:colOff>
      <xdr:row>97</xdr:row>
      <xdr:rowOff>144455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7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135582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6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160310</xdr:rowOff>
    </xdr:from>
    <xdr:to>
      <xdr:col>36</xdr:col>
      <xdr:colOff>165100</xdr:colOff>
      <xdr:row>97</xdr:row>
      <xdr:rowOff>90460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1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81587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1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39767</xdr:rowOff>
    </xdr:from>
    <xdr:to>
      <xdr:col>85</xdr:col>
      <xdr:colOff>127000</xdr:colOff>
      <xdr:row>39</xdr:row>
      <xdr:rowOff>44442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26317"/>
          <a:ext cx="838200" cy="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39767</xdr:rowOff>
    </xdr:from>
    <xdr:to>
      <xdr:col>81</xdr:col>
      <xdr:colOff>50800</xdr:colOff>
      <xdr:row>39</xdr:row>
      <xdr:rowOff>44434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6317"/>
          <a:ext cx="889000" cy="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23377</xdr:rowOff>
    </xdr:from>
    <xdr:to>
      <xdr:col>76</xdr:col>
      <xdr:colOff>114300</xdr:colOff>
      <xdr:row>39</xdr:row>
      <xdr:rowOff>44434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09927"/>
          <a:ext cx="889000" cy="2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151023</xdr:rowOff>
    </xdr:from>
    <xdr:to>
      <xdr:col>71</xdr:col>
      <xdr:colOff>177800</xdr:colOff>
      <xdr:row>39</xdr:row>
      <xdr:rowOff>23377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66123"/>
          <a:ext cx="889000" cy="4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165092</xdr:rowOff>
    </xdr:from>
    <xdr:to>
      <xdr:col>85</xdr:col>
      <xdr:colOff>177800</xdr:colOff>
      <xdr:row>39</xdr:row>
      <xdr:rowOff>95242</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160417</xdr:rowOff>
    </xdr:from>
    <xdr:to>
      <xdr:col>81</xdr:col>
      <xdr:colOff>101600</xdr:colOff>
      <xdr:row>39</xdr:row>
      <xdr:rowOff>90567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81694</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165084</xdr:rowOff>
    </xdr:from>
    <xdr:to>
      <xdr:col>76</xdr:col>
      <xdr:colOff>165100</xdr:colOff>
      <xdr:row>39</xdr:row>
      <xdr:rowOff>95234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86361</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144027</xdr:rowOff>
    </xdr:from>
    <xdr:to>
      <xdr:col>72</xdr:col>
      <xdr:colOff>38100</xdr:colOff>
      <xdr:row>39</xdr:row>
      <xdr:rowOff>74177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5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90704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3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100223</xdr:rowOff>
    </xdr:from>
    <xdr:to>
      <xdr:col>67</xdr:col>
      <xdr:colOff>101600</xdr:colOff>
      <xdr:row>39</xdr:row>
      <xdr:rowOff>30373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1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46900</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39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17087</xdr:rowOff>
    </xdr:from>
    <xdr:to>
      <xdr:col>85</xdr:col>
      <xdr:colOff>127000</xdr:colOff>
      <xdr:row>77</xdr:row>
      <xdr:rowOff>26470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18737"/>
          <a:ext cx="838200" cy="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17087</xdr:rowOff>
    </xdr:from>
    <xdr:to>
      <xdr:col>81</xdr:col>
      <xdr:colOff>50800</xdr:colOff>
      <xdr:row>77</xdr:row>
      <xdr:rowOff>24905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18737"/>
          <a:ext cx="8890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24905</xdr:rowOff>
    </xdr:from>
    <xdr:to>
      <xdr:col>76</xdr:col>
      <xdr:colOff>114300</xdr:colOff>
      <xdr:row>77</xdr:row>
      <xdr:rowOff>38796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26555"/>
          <a:ext cx="889000" cy="1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38796</xdr:rowOff>
    </xdr:from>
    <xdr:to>
      <xdr:col>71</xdr:col>
      <xdr:colOff>177800</xdr:colOff>
      <xdr:row>77</xdr:row>
      <xdr:rowOff>41348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40446"/>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147120</xdr:rowOff>
    </xdr:from>
    <xdr:to>
      <xdr:col>85</xdr:col>
      <xdr:colOff>177800</xdr:colOff>
      <xdr:row>77</xdr:row>
      <xdr:rowOff>77270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7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125547</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5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137737</xdr:rowOff>
    </xdr:from>
    <xdr:to>
      <xdr:col>81</xdr:col>
      <xdr:colOff>101600</xdr:colOff>
      <xdr:row>77</xdr:row>
      <xdr:rowOff>67887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6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59014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6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145555</xdr:rowOff>
    </xdr:from>
    <xdr:to>
      <xdr:col>76</xdr:col>
      <xdr:colOff>165100</xdr:colOff>
      <xdr:row>77</xdr:row>
      <xdr:rowOff>75705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66832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6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159446</xdr:rowOff>
    </xdr:from>
    <xdr:to>
      <xdr:col>72</xdr:col>
      <xdr:colOff>38100</xdr:colOff>
      <xdr:row>77</xdr:row>
      <xdr:rowOff>89596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8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80723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8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161998</xdr:rowOff>
    </xdr:from>
    <xdr:to>
      <xdr:col>67</xdr:col>
      <xdr:colOff>101600</xdr:colOff>
      <xdr:row>77</xdr:row>
      <xdr:rowOff>92148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9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83275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93058</xdr:rowOff>
    </xdr:from>
    <xdr:to>
      <xdr:col>85</xdr:col>
      <xdr:colOff>127000</xdr:colOff>
      <xdr:row>97</xdr:row>
      <xdr:rowOff>140926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723708"/>
          <a:ext cx="838200" cy="4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47391</xdr:rowOff>
    </xdr:from>
    <xdr:to>
      <xdr:col>81</xdr:col>
      <xdr:colOff>50800</xdr:colOff>
      <xdr:row>97</xdr:row>
      <xdr:rowOff>93058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678041"/>
          <a:ext cx="889000" cy="4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47391</xdr:rowOff>
    </xdr:from>
    <xdr:to>
      <xdr:col>76</xdr:col>
      <xdr:colOff>114300</xdr:colOff>
      <xdr:row>97</xdr:row>
      <xdr:rowOff>52558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678041"/>
          <a:ext cx="8890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52558</xdr:rowOff>
    </xdr:from>
    <xdr:to>
      <xdr:col>71</xdr:col>
      <xdr:colOff>177800</xdr:colOff>
      <xdr:row>97</xdr:row>
      <xdr:rowOff>66692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83208"/>
          <a:ext cx="889000" cy="1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90126</xdr:rowOff>
    </xdr:from>
    <xdr:to>
      <xdr:col>85</xdr:col>
      <xdr:colOff>177800</xdr:colOff>
      <xdr:row>98</xdr:row>
      <xdr:rowOff>20276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2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68553</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9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42258</xdr:rowOff>
    </xdr:from>
    <xdr:to>
      <xdr:col>81</xdr:col>
      <xdr:colOff>101600</xdr:colOff>
      <xdr:row>97</xdr:row>
      <xdr:rowOff>143858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67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134985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6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168041</xdr:rowOff>
    </xdr:from>
    <xdr:to>
      <xdr:col>76</xdr:col>
      <xdr:colOff>165100</xdr:colOff>
      <xdr:row>97</xdr:row>
      <xdr:rowOff>98191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6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114718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40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1758</xdr:rowOff>
    </xdr:from>
    <xdr:to>
      <xdr:col>72</xdr:col>
      <xdr:colOff>38100</xdr:colOff>
      <xdr:row>97</xdr:row>
      <xdr:rowOff>103358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63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94485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2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15892</xdr:rowOff>
    </xdr:from>
    <xdr:to>
      <xdr:col>67</xdr:col>
      <xdr:colOff>101600</xdr:colOff>
      <xdr:row>97</xdr:row>
      <xdr:rowOff>117492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4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134019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2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97866</xdr:rowOff>
    </xdr:from>
    <xdr:to>
      <xdr:col>116</xdr:col>
      <xdr:colOff>63500</xdr:colOff>
      <xdr:row>39</xdr:row>
      <xdr:rowOff>98682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784416"/>
          <a:ext cx="8382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89310</xdr:rowOff>
    </xdr:from>
    <xdr:to>
      <xdr:col>111</xdr:col>
      <xdr:colOff>177800</xdr:colOff>
      <xdr:row>39</xdr:row>
      <xdr:rowOff>98682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75860"/>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89310</xdr:rowOff>
    </xdr:from>
    <xdr:to>
      <xdr:col>107</xdr:col>
      <xdr:colOff>50800</xdr:colOff>
      <xdr:row>39</xdr:row>
      <xdr:rowOff>91677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75860"/>
          <a:ext cx="889000" cy="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87840</xdr:rowOff>
    </xdr:from>
    <xdr:to>
      <xdr:col>102</xdr:col>
      <xdr:colOff>114300</xdr:colOff>
      <xdr:row>39</xdr:row>
      <xdr:rowOff>91677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74390"/>
          <a:ext cx="889000" cy="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47066</xdr:rowOff>
    </xdr:from>
    <xdr:to>
      <xdr:col>116</xdr:col>
      <xdr:colOff>114300</xdr:colOff>
      <xdr:row>39</xdr:row>
      <xdr:rowOff>148666</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133443</xdr:rowOff>
    </xdr:from>
    <xdr:ext cx="313932"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8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47882</xdr:rowOff>
    </xdr:from>
    <xdr:to>
      <xdr:col>112</xdr:col>
      <xdr:colOff>38100</xdr:colOff>
      <xdr:row>39</xdr:row>
      <xdr:rowOff>149482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140609</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66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38510</xdr:rowOff>
    </xdr:from>
    <xdr:to>
      <xdr:col>107</xdr:col>
      <xdr:colOff>101600</xdr:colOff>
      <xdr:row>39</xdr:row>
      <xdr:rowOff>140110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2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131237</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5017" y="681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40877</xdr:rowOff>
    </xdr:from>
    <xdr:to>
      <xdr:col>102</xdr:col>
      <xdr:colOff>165100</xdr:colOff>
      <xdr:row>39</xdr:row>
      <xdr:rowOff>142477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2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133604</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820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37040</xdr:rowOff>
    </xdr:from>
    <xdr:to>
      <xdr:col>98</xdr:col>
      <xdr:colOff>38100</xdr:colOff>
      <xdr:row>39</xdr:row>
      <xdr:rowOff>138640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129767</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7017" y="6816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14312</xdr:rowOff>
    </xdr:from>
    <xdr:to>
      <xdr:col>116</xdr:col>
      <xdr:colOff>63500</xdr:colOff>
      <xdr:row>76</xdr:row>
      <xdr:rowOff>95878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044512"/>
          <a:ext cx="838200" cy="8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118189</xdr:rowOff>
    </xdr:from>
    <xdr:to>
      <xdr:col>111</xdr:col>
      <xdr:colOff>177800</xdr:colOff>
      <xdr:row>76</xdr:row>
      <xdr:rowOff>95878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462589"/>
          <a:ext cx="889000" cy="66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118189</xdr:rowOff>
    </xdr:from>
    <xdr:to>
      <xdr:col>107</xdr:col>
      <xdr:colOff>50800</xdr:colOff>
      <xdr:row>72</xdr:row>
      <xdr:rowOff>166584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462589"/>
          <a:ext cx="889000" cy="4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166584</xdr:rowOff>
    </xdr:from>
    <xdr:to>
      <xdr:col>102</xdr:col>
      <xdr:colOff>114300</xdr:colOff>
      <xdr:row>73</xdr:row>
      <xdr:rowOff>81887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510984"/>
          <a:ext cx="889000" cy="8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134963</xdr:rowOff>
    </xdr:from>
    <xdr:to>
      <xdr:col>116</xdr:col>
      <xdr:colOff>114300</xdr:colOff>
      <xdr:row>76</xdr:row>
      <xdr:rowOff>65112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937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113389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7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45078</xdr:rowOff>
    </xdr:from>
    <xdr:to>
      <xdr:col>112</xdr:col>
      <xdr:colOff>38100</xdr:colOff>
      <xdr:row>76</xdr:row>
      <xdr:rowOff>146678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07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137805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16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67389</xdr:rowOff>
    </xdr:from>
    <xdr:to>
      <xdr:col>107</xdr:col>
      <xdr:colOff>101600</xdr:colOff>
      <xdr:row>72</xdr:row>
      <xdr:rowOff>168989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41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14066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18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115784</xdr:rowOff>
    </xdr:from>
    <xdr:to>
      <xdr:col>102</xdr:col>
      <xdr:colOff>165100</xdr:colOff>
      <xdr:row>73</xdr:row>
      <xdr:rowOff>45934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46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62461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23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31087</xdr:rowOff>
    </xdr:from>
    <xdr:to>
      <xdr:col>98</xdr:col>
      <xdr:colOff>38100</xdr:colOff>
      <xdr:row>73</xdr:row>
      <xdr:rowOff>132687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54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149214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32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582</a:t>
          </a:r>
          <a:r>
            <a:rPr kumimoji="1" lang="ja-JP" altLang="en-US" sz="1300">
              <a:latin typeface="ＭＳ Ｐゴシック" panose="020B0600070205080204" pitchFamily="50" charset="-128"/>
              <a:ea typeface="ＭＳ Ｐゴシック" panose="020B0600070205080204" pitchFamily="50" charset="-128"/>
            </a:rPr>
            <a:t>千円となっており、前年度より</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千円の減少である。大きな減少がみられたのは普通建設事業費であった。普通建設事業費に関しては、健康管理センター大規模改修工事事業やため池浚渫事業の終了が要因としてあげられる。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・扶助費に関しては、障害児者自立支援費の増加や、低所得世帯支援のための価格高騰重点支援金給付事業実施、子育て支援策等が増加の要因としてあげられる。</a:t>
          </a:r>
        </a:p>
        <a:p>
          <a:r>
            <a:rPr kumimoji="1" lang="ja-JP" altLang="en-US" sz="1300">
              <a:latin typeface="ＭＳ Ｐゴシック" panose="020B0600070205080204" pitchFamily="50" charset="-128"/>
              <a:ea typeface="ＭＳ Ｐゴシック" panose="020B0600070205080204" pitchFamily="50" charset="-128"/>
            </a:rPr>
            <a:t>・積立金は、ふるさと応援寄附金は一定の額を積み立てることができているが、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年度は歳出の増加等により剰余金の積立ができず、住民一人当たり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千円と類似団体を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・物件費は、校務システム導入に係る備品購入事業の完了によって総額が減少した。また、人口増等により一人当たりのコストが低減し、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千円と類似団体を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千円下回っている。</a:t>
          </a:r>
        </a:p>
        <a:p>
          <a:r>
            <a:rPr kumimoji="1" lang="ja-JP" altLang="en-US" sz="1300">
              <a:latin typeface="ＭＳ Ｐゴシック" panose="020B0600070205080204" pitchFamily="50" charset="-128"/>
              <a:ea typeface="ＭＳ Ｐゴシック" panose="020B0600070205080204" pitchFamily="50" charset="-128"/>
            </a:rPr>
            <a:t>・今後も子育て支援策等により扶助費は増加していくと見込まれ、さらには公共施設の老朽化に伴う更新や長寿命化対策等に要する費用が増加することが見込まれるため、事業の必要性や緊急性を精査し、財政運営の健全化に努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48489</xdr:rowOff>
    </xdr:from>
    <xdr:to>
      <xdr:col>24</xdr:col>
      <xdr:colOff>63500</xdr:colOff>
      <xdr:row>35</xdr:row>
      <xdr:rowOff>89637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77789"/>
          <a:ext cx="838200" cy="2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89637</xdr:rowOff>
    </xdr:from>
    <xdr:to>
      <xdr:col>19</xdr:col>
      <xdr:colOff>177800</xdr:colOff>
      <xdr:row>35</xdr:row>
      <xdr:rowOff>141986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90387"/>
          <a:ext cx="889000" cy="5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17170</xdr:rowOff>
    </xdr:from>
    <xdr:to>
      <xdr:col>15</xdr:col>
      <xdr:colOff>50800</xdr:colOff>
      <xdr:row>35</xdr:row>
      <xdr:rowOff>141986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17920"/>
          <a:ext cx="889000" cy="12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17170</xdr:rowOff>
    </xdr:from>
    <xdr:to>
      <xdr:col>10</xdr:col>
      <xdr:colOff>114300</xdr:colOff>
      <xdr:row>35</xdr:row>
      <xdr:rowOff>51232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17920"/>
          <a:ext cx="8890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169139</xdr:rowOff>
    </xdr:from>
    <xdr:to>
      <xdr:col>24</xdr:col>
      <xdr:colOff>114300</xdr:colOff>
      <xdr:row>34</xdr:row>
      <xdr:rowOff>99289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2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147566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0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38837</xdr:rowOff>
    </xdr:from>
    <xdr:to>
      <xdr:col>20</xdr:col>
      <xdr:colOff>38100</xdr:colOff>
      <xdr:row>35</xdr:row>
      <xdr:rowOff>140437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3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131564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3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91186</xdr:rowOff>
    </xdr:from>
    <xdr:to>
      <xdr:col>15</xdr:col>
      <xdr:colOff>101600</xdr:colOff>
      <xdr:row>36</xdr:row>
      <xdr:rowOff>21336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12463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137820</xdr:rowOff>
    </xdr:from>
    <xdr:to>
      <xdr:col>10</xdr:col>
      <xdr:colOff>165100</xdr:colOff>
      <xdr:row>35</xdr:row>
      <xdr:rowOff>67970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59097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5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432</xdr:rowOff>
    </xdr:from>
    <xdr:to>
      <xdr:col>6</xdr:col>
      <xdr:colOff>38100</xdr:colOff>
      <xdr:row>35</xdr:row>
      <xdr:rowOff>102032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0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93159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9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76294</xdr:rowOff>
    </xdr:from>
    <xdr:to>
      <xdr:col>24</xdr:col>
      <xdr:colOff>63500</xdr:colOff>
      <xdr:row>56</xdr:row>
      <xdr:rowOff>105090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77494"/>
          <a:ext cx="838200" cy="2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105090</xdr:rowOff>
    </xdr:from>
    <xdr:to>
      <xdr:col>19</xdr:col>
      <xdr:colOff>177800</xdr:colOff>
      <xdr:row>56</xdr:row>
      <xdr:rowOff>120273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06290"/>
          <a:ext cx="889000" cy="1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120273</xdr:rowOff>
    </xdr:from>
    <xdr:to>
      <xdr:col>15</xdr:col>
      <xdr:colOff>50800</xdr:colOff>
      <xdr:row>56</xdr:row>
      <xdr:rowOff>143491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21473"/>
          <a:ext cx="889000" cy="2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64487</xdr:rowOff>
    </xdr:from>
    <xdr:to>
      <xdr:col>10</xdr:col>
      <xdr:colOff>114300</xdr:colOff>
      <xdr:row>56</xdr:row>
      <xdr:rowOff>143491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22787"/>
          <a:ext cx="889000" cy="42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25494</xdr:rowOff>
    </xdr:from>
    <xdr:to>
      <xdr:col>24</xdr:col>
      <xdr:colOff>114300</xdr:colOff>
      <xdr:row>56</xdr:row>
      <xdr:rowOff>127094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2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3921</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54290</xdr:rowOff>
    </xdr:from>
    <xdr:to>
      <xdr:col>20</xdr:col>
      <xdr:colOff>38100</xdr:colOff>
      <xdr:row>56</xdr:row>
      <xdr:rowOff>155890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5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147017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4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69473</xdr:rowOff>
    </xdr:from>
    <xdr:to>
      <xdr:col>15</xdr:col>
      <xdr:colOff>101600</xdr:colOff>
      <xdr:row>56</xdr:row>
      <xdr:rowOff>171073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7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162200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6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92691</xdr:rowOff>
    </xdr:from>
    <xdr:to>
      <xdr:col>10</xdr:col>
      <xdr:colOff>165100</xdr:colOff>
      <xdr:row>57</xdr:row>
      <xdr:rowOff>22841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9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13968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86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13687</xdr:rowOff>
    </xdr:from>
    <xdr:to>
      <xdr:col>6</xdr:col>
      <xdr:colOff>38100</xdr:colOff>
      <xdr:row>54</xdr:row>
      <xdr:rowOff>115287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131814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101673</xdr:rowOff>
    </xdr:from>
    <xdr:to>
      <xdr:col>24</xdr:col>
      <xdr:colOff>63500</xdr:colOff>
      <xdr:row>76</xdr:row>
      <xdr:rowOff>156118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1873"/>
          <a:ext cx="838200" cy="5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156118</xdr:rowOff>
    </xdr:from>
    <xdr:to>
      <xdr:col>19</xdr:col>
      <xdr:colOff>177800</xdr:colOff>
      <xdr:row>77</xdr:row>
      <xdr:rowOff>18630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86318"/>
          <a:ext cx="889000" cy="3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166328</xdr:rowOff>
    </xdr:from>
    <xdr:to>
      <xdr:col>15</xdr:col>
      <xdr:colOff>50800</xdr:colOff>
      <xdr:row>77</xdr:row>
      <xdr:rowOff>18630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96528"/>
          <a:ext cx="889000" cy="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166328</xdr:rowOff>
    </xdr:from>
    <xdr:to>
      <xdr:col>10</xdr:col>
      <xdr:colOff>114300</xdr:colOff>
      <xdr:row>77</xdr:row>
      <xdr:rowOff>97402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96528"/>
          <a:ext cx="889000" cy="10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50873</xdr:rowOff>
    </xdr:from>
    <xdr:to>
      <xdr:col>24</xdr:col>
      <xdr:colOff>114300</xdr:colOff>
      <xdr:row>76</xdr:row>
      <xdr:rowOff>152473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73749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3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105318</xdr:rowOff>
    </xdr:from>
    <xdr:to>
      <xdr:col>20</xdr:col>
      <xdr:colOff>38100</xdr:colOff>
      <xdr:row>77</xdr:row>
      <xdr:rowOff>35468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3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51995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1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139280</xdr:rowOff>
    </xdr:from>
    <xdr:to>
      <xdr:col>15</xdr:col>
      <xdr:colOff>101600</xdr:colOff>
      <xdr:row>77</xdr:row>
      <xdr:rowOff>69430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85957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4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115528</xdr:rowOff>
    </xdr:from>
    <xdr:to>
      <xdr:col>10</xdr:col>
      <xdr:colOff>165100</xdr:colOff>
      <xdr:row>77</xdr:row>
      <xdr:rowOff>45678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62205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20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46602</xdr:rowOff>
    </xdr:from>
    <xdr:to>
      <xdr:col>6</xdr:col>
      <xdr:colOff>38100</xdr:colOff>
      <xdr:row>77</xdr:row>
      <xdr:rowOff>148202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164729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2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152612</xdr:rowOff>
    </xdr:from>
    <xdr:to>
      <xdr:col>24</xdr:col>
      <xdr:colOff>63500</xdr:colOff>
      <xdr:row>98</xdr:row>
      <xdr:rowOff>162573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54712"/>
          <a:ext cx="8382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152612</xdr:rowOff>
    </xdr:from>
    <xdr:to>
      <xdr:col>19</xdr:col>
      <xdr:colOff>177800</xdr:colOff>
      <xdr:row>98</xdr:row>
      <xdr:rowOff>167670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54712"/>
          <a:ext cx="889000"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165046</xdr:rowOff>
    </xdr:from>
    <xdr:to>
      <xdr:col>15</xdr:col>
      <xdr:colOff>50800</xdr:colOff>
      <xdr:row>98</xdr:row>
      <xdr:rowOff>167670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67146"/>
          <a:ext cx="889000" cy="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165046</xdr:rowOff>
    </xdr:from>
    <xdr:to>
      <xdr:col>10</xdr:col>
      <xdr:colOff>114300</xdr:colOff>
      <xdr:row>99</xdr:row>
      <xdr:rowOff>3952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7146"/>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111773</xdr:rowOff>
    </xdr:from>
    <xdr:to>
      <xdr:col>24</xdr:col>
      <xdr:colOff>114300</xdr:colOff>
      <xdr:row>99</xdr:row>
      <xdr:rowOff>41923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101812</xdr:rowOff>
    </xdr:from>
    <xdr:to>
      <xdr:col>20</xdr:col>
      <xdr:colOff>38100</xdr:colOff>
      <xdr:row>99</xdr:row>
      <xdr:rowOff>31962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23089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116870</xdr:rowOff>
    </xdr:from>
    <xdr:to>
      <xdr:col>15</xdr:col>
      <xdr:colOff>101600</xdr:colOff>
      <xdr:row>99</xdr:row>
      <xdr:rowOff>47020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38147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1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114246</xdr:rowOff>
    </xdr:from>
    <xdr:to>
      <xdr:col>10</xdr:col>
      <xdr:colOff>165100</xdr:colOff>
      <xdr:row>99</xdr:row>
      <xdr:rowOff>44396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35523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0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124602</xdr:rowOff>
    </xdr:from>
    <xdr:to>
      <xdr:col>6</xdr:col>
      <xdr:colOff>38100</xdr:colOff>
      <xdr:row>99</xdr:row>
      <xdr:rowOff>54752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45879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89789</xdr:rowOff>
    </xdr:from>
    <xdr:to>
      <xdr:col>55</xdr:col>
      <xdr:colOff>0</xdr:colOff>
      <xdr:row>57</xdr:row>
      <xdr:rowOff>41849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690989"/>
          <a:ext cx="838200" cy="12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89789</xdr:rowOff>
    </xdr:from>
    <xdr:to>
      <xdr:col>50</xdr:col>
      <xdr:colOff>114300</xdr:colOff>
      <xdr:row>56</xdr:row>
      <xdr:rowOff>90834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90989"/>
          <a:ext cx="8890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90834</xdr:rowOff>
    </xdr:from>
    <xdr:to>
      <xdr:col>45</xdr:col>
      <xdr:colOff>177800</xdr:colOff>
      <xdr:row>57</xdr:row>
      <xdr:rowOff>83562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692034"/>
          <a:ext cx="889000" cy="16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38267</xdr:rowOff>
    </xdr:from>
    <xdr:to>
      <xdr:col>41</xdr:col>
      <xdr:colOff>50800</xdr:colOff>
      <xdr:row>57</xdr:row>
      <xdr:rowOff>83562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810917"/>
          <a:ext cx="889000" cy="4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162499</xdr:rowOff>
    </xdr:from>
    <xdr:to>
      <xdr:col>55</xdr:col>
      <xdr:colOff>50800</xdr:colOff>
      <xdr:row>57</xdr:row>
      <xdr:rowOff>92649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6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13926</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1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38989</xdr:rowOff>
    </xdr:from>
    <xdr:to>
      <xdr:col>50</xdr:col>
      <xdr:colOff>165100</xdr:colOff>
      <xdr:row>56</xdr:row>
      <xdr:rowOff>140589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64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157116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41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40034</xdr:rowOff>
    </xdr:from>
    <xdr:to>
      <xdr:col>46</xdr:col>
      <xdr:colOff>38100</xdr:colOff>
      <xdr:row>56</xdr:row>
      <xdr:rowOff>141634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64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158161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1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32762</xdr:rowOff>
    </xdr:from>
    <xdr:to>
      <xdr:col>41</xdr:col>
      <xdr:colOff>101600</xdr:colOff>
      <xdr:row>57</xdr:row>
      <xdr:rowOff>134362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0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150889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58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158917</xdr:rowOff>
    </xdr:from>
    <xdr:to>
      <xdr:col>36</xdr:col>
      <xdr:colOff>165100</xdr:colOff>
      <xdr:row>57</xdr:row>
      <xdr:rowOff>89067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6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105594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53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162103</xdr:rowOff>
    </xdr:from>
    <xdr:to>
      <xdr:col>55</xdr:col>
      <xdr:colOff>0</xdr:colOff>
      <xdr:row>79</xdr:row>
      <xdr:rowOff>74321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35203"/>
          <a:ext cx="8382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148419</xdr:rowOff>
    </xdr:from>
    <xdr:to>
      <xdr:col>50</xdr:col>
      <xdr:colOff>114300</xdr:colOff>
      <xdr:row>78</xdr:row>
      <xdr:rowOff>162103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21519"/>
          <a:ext cx="8890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148419</xdr:rowOff>
    </xdr:from>
    <xdr:to>
      <xdr:col>45</xdr:col>
      <xdr:colOff>177800</xdr:colOff>
      <xdr:row>78</xdr:row>
      <xdr:rowOff>151571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21519"/>
          <a:ext cx="889000" cy="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109280</xdr:rowOff>
    </xdr:from>
    <xdr:to>
      <xdr:col>41</xdr:col>
      <xdr:colOff>50800</xdr:colOff>
      <xdr:row>78</xdr:row>
      <xdr:rowOff>151571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82380"/>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23521</xdr:rowOff>
    </xdr:from>
    <xdr:to>
      <xdr:col>55</xdr:col>
      <xdr:colOff>50800</xdr:colOff>
      <xdr:row>79</xdr:row>
      <xdr:rowOff>125121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6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109898</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8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111303</xdr:rowOff>
    </xdr:from>
    <xdr:to>
      <xdr:col>50</xdr:col>
      <xdr:colOff>165100</xdr:colOff>
      <xdr:row>79</xdr:row>
      <xdr:rowOff>41453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8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32580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7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97619</xdr:rowOff>
    </xdr:from>
    <xdr:to>
      <xdr:col>46</xdr:col>
      <xdr:colOff>38100</xdr:colOff>
      <xdr:row>79</xdr:row>
      <xdr:rowOff>27769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18896</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100771</xdr:rowOff>
    </xdr:from>
    <xdr:to>
      <xdr:col>41</xdr:col>
      <xdr:colOff>101600</xdr:colOff>
      <xdr:row>79</xdr:row>
      <xdr:rowOff>30921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7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22048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6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58480</xdr:rowOff>
    </xdr:from>
    <xdr:to>
      <xdr:col>36</xdr:col>
      <xdr:colOff>165100</xdr:colOff>
      <xdr:row>78</xdr:row>
      <xdr:rowOff>160080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3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151207</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2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9224</xdr:rowOff>
    </xdr:from>
    <xdr:to>
      <xdr:col>55</xdr:col>
      <xdr:colOff>0</xdr:colOff>
      <xdr:row>96</xdr:row>
      <xdr:rowOff>106814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68424"/>
          <a:ext cx="838200" cy="9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6710</xdr:rowOff>
    </xdr:from>
    <xdr:to>
      <xdr:col>50</xdr:col>
      <xdr:colOff>114300</xdr:colOff>
      <xdr:row>96</xdr:row>
      <xdr:rowOff>106814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465910"/>
          <a:ext cx="889000" cy="10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6710</xdr:rowOff>
    </xdr:from>
    <xdr:to>
      <xdr:col>45</xdr:col>
      <xdr:colOff>177800</xdr:colOff>
      <xdr:row>96</xdr:row>
      <xdr:rowOff>117667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465910"/>
          <a:ext cx="889000" cy="11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117667</xdr:rowOff>
    </xdr:from>
    <xdr:to>
      <xdr:col>41</xdr:col>
      <xdr:colOff>50800</xdr:colOff>
      <xdr:row>97</xdr:row>
      <xdr:rowOff>13295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76867"/>
          <a:ext cx="889000" cy="6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129874</xdr:rowOff>
    </xdr:from>
    <xdr:to>
      <xdr:col>55</xdr:col>
      <xdr:colOff>50800</xdr:colOff>
      <xdr:row>96</xdr:row>
      <xdr:rowOff>60024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1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108301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9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56014</xdr:rowOff>
    </xdr:from>
    <xdr:to>
      <xdr:col>50</xdr:col>
      <xdr:colOff>165100</xdr:colOff>
      <xdr:row>96</xdr:row>
      <xdr:rowOff>157614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1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148741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0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127360</xdr:rowOff>
    </xdr:from>
    <xdr:to>
      <xdr:col>46</xdr:col>
      <xdr:colOff>38100</xdr:colOff>
      <xdr:row>96</xdr:row>
      <xdr:rowOff>57510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1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48637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0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66867</xdr:rowOff>
    </xdr:from>
    <xdr:to>
      <xdr:col>41</xdr:col>
      <xdr:colOff>101600</xdr:colOff>
      <xdr:row>96</xdr:row>
      <xdr:rowOff>168467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2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159594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1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133945</xdr:rowOff>
    </xdr:from>
    <xdr:to>
      <xdr:col>36</xdr:col>
      <xdr:colOff>165100</xdr:colOff>
      <xdr:row>97</xdr:row>
      <xdr:rowOff>64095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55222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8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137055</xdr:rowOff>
    </xdr:from>
    <xdr:to>
      <xdr:col>85</xdr:col>
      <xdr:colOff>127000</xdr:colOff>
      <xdr:row>38</xdr:row>
      <xdr:rowOff>30560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80705"/>
          <a:ext cx="838200" cy="6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3699</xdr:rowOff>
    </xdr:from>
    <xdr:to>
      <xdr:col>81</xdr:col>
      <xdr:colOff>50800</xdr:colOff>
      <xdr:row>37</xdr:row>
      <xdr:rowOff>137055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347349"/>
          <a:ext cx="889000" cy="13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3699</xdr:rowOff>
    </xdr:from>
    <xdr:to>
      <xdr:col>76</xdr:col>
      <xdr:colOff>114300</xdr:colOff>
      <xdr:row>38</xdr:row>
      <xdr:rowOff>35426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47349"/>
          <a:ext cx="889000" cy="20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35426</xdr:rowOff>
    </xdr:from>
    <xdr:to>
      <xdr:col>71</xdr:col>
      <xdr:colOff>177800</xdr:colOff>
      <xdr:row>38</xdr:row>
      <xdr:rowOff>43753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50526"/>
          <a:ext cx="889000" cy="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151210</xdr:rowOff>
    </xdr:from>
    <xdr:to>
      <xdr:col>85</xdr:col>
      <xdr:colOff>177800</xdr:colOff>
      <xdr:row>38</xdr:row>
      <xdr:rowOff>81359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948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66137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0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86255</xdr:rowOff>
    </xdr:from>
    <xdr:to>
      <xdr:col>81</xdr:col>
      <xdr:colOff>101600</xdr:colOff>
      <xdr:row>38</xdr:row>
      <xdr:rowOff>16405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2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7531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2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124349</xdr:rowOff>
    </xdr:from>
    <xdr:to>
      <xdr:col>76</xdr:col>
      <xdr:colOff>165100</xdr:colOff>
      <xdr:row>37</xdr:row>
      <xdr:rowOff>54499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9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71026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7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156076</xdr:rowOff>
    </xdr:from>
    <xdr:to>
      <xdr:col>72</xdr:col>
      <xdr:colOff>38100</xdr:colOff>
      <xdr:row>38</xdr:row>
      <xdr:rowOff>86226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77353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164403</xdr:rowOff>
    </xdr:from>
    <xdr:to>
      <xdr:col>67</xdr:col>
      <xdr:colOff>101600</xdr:colOff>
      <xdr:row>38</xdr:row>
      <xdr:rowOff>94553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0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85680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0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158282</xdr:rowOff>
    </xdr:from>
    <xdr:to>
      <xdr:col>85</xdr:col>
      <xdr:colOff>127000</xdr:colOff>
      <xdr:row>58</xdr:row>
      <xdr:rowOff>70858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588032"/>
          <a:ext cx="838200" cy="42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158282</xdr:rowOff>
    </xdr:from>
    <xdr:to>
      <xdr:col>81</xdr:col>
      <xdr:colOff>50800</xdr:colOff>
      <xdr:row>58</xdr:row>
      <xdr:rowOff>93588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588032"/>
          <a:ext cx="889000" cy="44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93588</xdr:rowOff>
    </xdr:from>
    <xdr:to>
      <xdr:col>76</xdr:col>
      <xdr:colOff>114300</xdr:colOff>
      <xdr:row>58</xdr:row>
      <xdr:rowOff>120214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10037688"/>
          <a:ext cx="889000" cy="2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147995</xdr:rowOff>
    </xdr:from>
    <xdr:to>
      <xdr:col>71</xdr:col>
      <xdr:colOff>177800</xdr:colOff>
      <xdr:row>58</xdr:row>
      <xdr:rowOff>120214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920645"/>
          <a:ext cx="889000" cy="14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20058</xdr:rowOff>
    </xdr:from>
    <xdr:to>
      <xdr:col>85</xdr:col>
      <xdr:colOff>177800</xdr:colOff>
      <xdr:row>58</xdr:row>
      <xdr:rowOff>121658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6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169935</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94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107482</xdr:rowOff>
    </xdr:from>
    <xdr:to>
      <xdr:col>81</xdr:col>
      <xdr:colOff>101600</xdr:colOff>
      <xdr:row>56</xdr:row>
      <xdr:rowOff>37632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53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54159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31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42788</xdr:rowOff>
    </xdr:from>
    <xdr:to>
      <xdr:col>76</xdr:col>
      <xdr:colOff>165100</xdr:colOff>
      <xdr:row>58</xdr:row>
      <xdr:rowOff>144388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8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135515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7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69414</xdr:rowOff>
    </xdr:from>
    <xdr:to>
      <xdr:col>72</xdr:col>
      <xdr:colOff>38100</xdr:colOff>
      <xdr:row>58</xdr:row>
      <xdr:rowOff>171014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1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162141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10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97195</xdr:rowOff>
    </xdr:from>
    <xdr:to>
      <xdr:col>67</xdr:col>
      <xdr:colOff>101600</xdr:colOff>
      <xdr:row>58</xdr:row>
      <xdr:rowOff>27345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6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18472</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96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39768</xdr:rowOff>
    </xdr:from>
    <xdr:to>
      <xdr:col>85</xdr:col>
      <xdr:colOff>127000</xdr:colOff>
      <xdr:row>79</xdr:row>
      <xdr:rowOff>44442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4318"/>
          <a:ext cx="838200" cy="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39768</xdr:rowOff>
    </xdr:from>
    <xdr:to>
      <xdr:col>81</xdr:col>
      <xdr:colOff>50800</xdr:colOff>
      <xdr:row>79</xdr:row>
      <xdr:rowOff>44434</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4318"/>
          <a:ext cx="889000" cy="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23377</xdr:rowOff>
    </xdr:from>
    <xdr:to>
      <xdr:col>76</xdr:col>
      <xdr:colOff>114300</xdr:colOff>
      <xdr:row>79</xdr:row>
      <xdr:rowOff>44434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67927"/>
          <a:ext cx="889000" cy="2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151023</xdr:rowOff>
    </xdr:from>
    <xdr:to>
      <xdr:col>71</xdr:col>
      <xdr:colOff>177800</xdr:colOff>
      <xdr:row>79</xdr:row>
      <xdr:rowOff>23377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24123"/>
          <a:ext cx="889000" cy="4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165092</xdr:rowOff>
    </xdr:from>
    <xdr:to>
      <xdr:col>85</xdr:col>
      <xdr:colOff>177800</xdr:colOff>
      <xdr:row>79</xdr:row>
      <xdr:rowOff>95242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160418</xdr:rowOff>
    </xdr:from>
    <xdr:to>
      <xdr:col>81</xdr:col>
      <xdr:colOff>101600</xdr:colOff>
      <xdr:row>79</xdr:row>
      <xdr:rowOff>90568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81695</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2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165084</xdr:rowOff>
    </xdr:from>
    <xdr:to>
      <xdr:col>76</xdr:col>
      <xdr:colOff>165100</xdr:colOff>
      <xdr:row>79</xdr:row>
      <xdr:rowOff>95234</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86361</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144027</xdr:rowOff>
    </xdr:from>
    <xdr:to>
      <xdr:col>72</xdr:col>
      <xdr:colOff>38100</xdr:colOff>
      <xdr:row>79</xdr:row>
      <xdr:rowOff>74177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1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90704</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29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100223</xdr:rowOff>
    </xdr:from>
    <xdr:to>
      <xdr:col>67</xdr:col>
      <xdr:colOff>101600</xdr:colOff>
      <xdr:row>79</xdr:row>
      <xdr:rowOff>30373</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7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46900</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7111" y="1324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17087</xdr:rowOff>
    </xdr:from>
    <xdr:to>
      <xdr:col>85</xdr:col>
      <xdr:colOff>127000</xdr:colOff>
      <xdr:row>97</xdr:row>
      <xdr:rowOff>26470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47737"/>
          <a:ext cx="838200" cy="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17087</xdr:rowOff>
    </xdr:from>
    <xdr:to>
      <xdr:col>81</xdr:col>
      <xdr:colOff>50800</xdr:colOff>
      <xdr:row>97</xdr:row>
      <xdr:rowOff>24905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47737"/>
          <a:ext cx="8890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24905</xdr:rowOff>
    </xdr:from>
    <xdr:to>
      <xdr:col>76</xdr:col>
      <xdr:colOff>114300</xdr:colOff>
      <xdr:row>97</xdr:row>
      <xdr:rowOff>38796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55555"/>
          <a:ext cx="889000" cy="1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38796</xdr:rowOff>
    </xdr:from>
    <xdr:to>
      <xdr:col>71</xdr:col>
      <xdr:colOff>177800</xdr:colOff>
      <xdr:row>97</xdr:row>
      <xdr:rowOff>41348</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69446"/>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147120</xdr:rowOff>
    </xdr:from>
    <xdr:to>
      <xdr:col>85</xdr:col>
      <xdr:colOff>177800</xdr:colOff>
      <xdr:row>97</xdr:row>
      <xdr:rowOff>77270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60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125547</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8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137737</xdr:rowOff>
    </xdr:from>
    <xdr:to>
      <xdr:col>81</xdr:col>
      <xdr:colOff>101600</xdr:colOff>
      <xdr:row>97</xdr:row>
      <xdr:rowOff>67887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9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59014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8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145555</xdr:rowOff>
    </xdr:from>
    <xdr:to>
      <xdr:col>76</xdr:col>
      <xdr:colOff>165100</xdr:colOff>
      <xdr:row>97</xdr:row>
      <xdr:rowOff>75705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66832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9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159446</xdr:rowOff>
    </xdr:from>
    <xdr:to>
      <xdr:col>72</xdr:col>
      <xdr:colOff>38100</xdr:colOff>
      <xdr:row>97</xdr:row>
      <xdr:rowOff>89596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1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80723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71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161998</xdr:rowOff>
    </xdr:from>
    <xdr:to>
      <xdr:col>67</xdr:col>
      <xdr:colOff>101600</xdr:colOff>
      <xdr:row>97</xdr:row>
      <xdr:rowOff>92148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2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83275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71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目的別歳出で大幅に増加しているのは、議会費、土木費である。議会費に関しては、報酬の増加やペーパーレス会議システムの導入費用が増加要因である。土木費は、道路維持改良事業費の増加や町営住宅の改修費用が増加要因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・民生費に関しては、障害児者自立支援費の増加や、低所得世帯支援のための価格高騰重点支援金給付事業実施が要因としてあげられ、住民一人当たりのコストが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千円と類似団体を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・農林水産業費は、引き続き防災重点ため池の浚渫に係る設計・工事を実施しており、依然として類似団体平均を上回っている。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福岡県大刀洗町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実質単年度収支は黒字転換となった。</a:t>
          </a:r>
          <a:r>
            <a:rPr kumimoji="1" lang="ja-JP" altLang="en-US" sz="1400">
              <a:solidFill>
                <a:sysClr val="windowText" lastClr="000000"/>
              </a:solidFill>
              <a:latin typeface="ＭＳ ゴシック" pitchFamily="49" charset="-128"/>
              <a:ea typeface="ＭＳ ゴシック" pitchFamily="49" charset="-128"/>
            </a:rPr>
            <a:t>また、財政調整基金を取り崩すことはなく実質収支額は黒字で推移している。</a:t>
          </a:r>
        </a:p>
        <a:p>
          <a:r>
            <a:rPr kumimoji="1" lang="ja-JP" altLang="en-US" sz="1400">
              <a:latin typeface="ＭＳ ゴシック" pitchFamily="49" charset="-128"/>
              <a:ea typeface="ＭＳ ゴシック" pitchFamily="49" charset="-128"/>
            </a:rPr>
            <a:t>　決算見込み額の精度を上げることにより、剰余金を基金に積み立て、今後の財政需要に備えていく必要がある。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福岡県大刀洗町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年度も全会計において黒字となった。</a:t>
          </a:r>
        </a:p>
        <a:p>
          <a:r>
            <a:rPr kumimoji="1" lang="ja-JP" altLang="en-US" sz="1400">
              <a:latin typeface="ＭＳ ゴシック" pitchFamily="49" charset="-128"/>
              <a:ea typeface="ＭＳ ゴシック" pitchFamily="49" charset="-128"/>
            </a:rPr>
            <a:t>　国民健康保険特別会計は黒字額が減少しているが、その他の会計は収支は均衡している。</a:t>
          </a:r>
        </a:p>
        <a:p>
          <a:r>
            <a:rPr kumimoji="1" lang="ja-JP" altLang="en-US" sz="1400">
              <a:latin typeface="ＭＳ ゴシック" pitchFamily="49" charset="-128"/>
              <a:ea typeface="ＭＳ ゴシック" pitchFamily="49" charset="-128"/>
            </a:rPr>
            <a:t>　今後も少子高齢化や物価高騰等による影響により、他会計への繰出金が増加することが予想されるためそれぞれの会計において歳出削減、歳入確保に努める必要がある。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福岡県大刀洗町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年度まで増加傾向にあったが、既発債の償還終了により令和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年度は減少に転じた。</a:t>
          </a:r>
          <a:r>
            <a:rPr kumimoji="1" lang="ja-JP" altLang="en-US" sz="1400">
              <a:solidFill>
                <a:sysClr val="windowText" lastClr="000000"/>
              </a:solidFill>
              <a:latin typeface="ＭＳ ゴシック" pitchFamily="49" charset="-128"/>
              <a:ea typeface="ＭＳ ゴシック" pitchFamily="49" charset="-128"/>
            </a:rPr>
            <a:t>今後、ため池浚渫や学校、校区センター等の改修に係る起債の元金償還開始による増加が見込まれる。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公共施設の更新や長寿命化等を行うにあたっては事業内容の精査や交付税措置対象となる事業に限定した起債を行う等、地方債の発行を抑制し、健全な財政運営に努めていく。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福岡県大刀洗町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将来負担比率は近年「</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数値無</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主な要因は、事業の精査を行い新規借入を必要最低限の事業に抑えられたことである。また、起債する地方債も地方交付税措置を受けられるものをうまく利用しながら借入を行っている。</a:t>
          </a:r>
        </a:p>
        <a:p>
          <a:r>
            <a:rPr kumimoji="1" lang="ja-JP" altLang="en-US" sz="1400">
              <a:latin typeface="ＭＳ ゴシック" pitchFamily="49" charset="-128"/>
              <a:ea typeface="ＭＳ ゴシック" pitchFamily="49" charset="-128"/>
            </a:rPr>
            <a:t>　加えて充当可能基金は増加傾向にあるが、今後収支不足による基金の取り崩しの可能性や、基準財政需要額見込額の減少も考慮しながら事業展開をし、将来負担額を適正に管理していく。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福岡県大刀洗町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ふるさと応援寄附金は減少したが、ふるさと応援基金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百万円の積立を行い、取り崩し分との差し引きで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百万円を繰り入れたため差引分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財政調整基金への積立も一定額行う必要はあるものの、基金の使途の明確化を図るため個々の特目基金に積み立てていくことを予定している。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・ふるさと応援基金：ふるさと応援寄附金を財源とし、個性豊かで活力あるふるさとづくりに関する施策の推進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・下水道施設整備基金：下水道施設の計画的な整備促進を図り、環境保全に関する施策の推進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・地域振興基金：福祉活動の促進、快適な生活環境の形成等に関する施策の推進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・教育施設整備基金：教育施設の整備資金に充て、教育環境の充実・発展に関する施策の推進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・公共施設整備基金：公共施設の整備やその他経費の資金に充て、公共の福祉の増進や文化向上に関する施策の推進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・ふるさと応援基金：寄附者から受領したふるさと応援寄附金から事務経費を差し引いた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百万円を積み立てた一方で、寄附者の意向に沿った事業に基金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百万円を繰り入れた差引き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・下水道施設整備基金：今後の下水道施設の整備に備え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公共施設の設備更新</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・下水道施設整備基金：約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年後に下水道管等が耐用年数を超えるため、更新費用として毎年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・ふるさと応援基金：受領した寄附金から事務経費を差し引いた残額を積み立て、後年度以降の寄附者の意向に沿った事業を実施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年度の取り崩しはなく、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年々増加している社会保障関係経費に対応するため、減少していく見込である。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基金の運用収入分を積み立てているため、増加している。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今後の地方債の償還に向けて、現在の基金残高の維持に努める。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16C70E0-AEF8-42B7-BC41-83344866F6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E9FF71D-ABCC-4A22-B61A-ABA397A5C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C69F62D-F639-4CD4-82ED-733648AE3C7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5E1FA66-988E-468D-9D05-FD0B0FD641B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F7CEB07-5102-4369-9272-9E84FA5449D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B2E4C18-C2D0-4FF5-910F-8351846E585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AAC7665-AB42-400B-A23E-9551DF8E1EF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969B83F-9A14-4F7A-A31F-860CCC80A21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34EF977-5763-47C6-8595-E0B44903A0B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295BF32-9CC8-4832-A7C8-B82B83827DA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E518D52-7277-46DA-9356-FD8D70D89BB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AACFF45-5028-4986-B5CD-229BC6A1C9D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A4A69D7-5327-4AAF-8F19-05151B70241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CB6F861-177E-4EBB-A4CA-466A03DEC7F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51D7A57-4C4D-49FB-A9E6-00BDCC2F500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8B075E2-6F77-4706-B7C1-C53B541E355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7A333E9-04B9-4FF4-A642-4172B40141B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EE40F04-304B-4F66-B051-BCA82BE7CEE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B31F205-872F-48BB-A361-D9D1DB8C89C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CF0838A-77BA-48F2-8561-E6B4332CB37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3FB47C1-44C1-4699-ADA1-4D8CF7F03A1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E4EBE92-E65D-4165-A1A4-3B48EBAB7BC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A3DCE9F-7EE2-4536-9E3A-5BC7E35671F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41AF47F-BE95-4F90-8F6F-42E93BD55D2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1D8F13C-6C4F-408C-81A7-69DA220C6DA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D4A36D8-650A-4777-BEC3-B4583B95C39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47F40B2-11F8-45D5-9229-94816846442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8555FC8-0119-4982-94BD-FCBA15CE3C5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DF38EB6-6169-4089-8217-945237573B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702FEA5-607C-4BD7-A4B9-EBD874C37F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23F6654-5473-4DA7-9EFA-487397E093B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B63ABF1-2422-485F-AFFE-294D611E18C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96199EA-479F-412C-B0F6-8766C7EF82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E9A5150-CE93-4F5F-BF2D-23D5B08B718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10A609F-2C4B-4373-B992-6E0D8A30499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3A7F577-B694-413E-A622-9AF38502A7A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4D0387B-B7AF-4508-995F-1664E966E73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912BAD4-AA97-4456-A735-FD485C157DB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2E2D257-D0C5-43FE-8F8B-4BCC4B2974A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AAE3B8F-4431-4F3F-8178-9364ECE7FB0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4F4D2E1-BED3-4BB8-B0B8-62A6E7E09E3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E8B0CFE-4672-472F-A01D-C0CB7BE53A6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A307A2-D44F-4E2D-8A79-1E7C24F9C5F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6A0F87D-6A12-4382-BABF-7BCA9E2F5CE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94CD4B6-18B7-4D1C-8561-7533AE4BA5F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314047F-F14A-4932-A93F-0963D2AF3DD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3E0D2B2-F115-4F2C-945D-9AFDCC6A01F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84AFB51-5440-4B0A-8176-B6AF94B1ECD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D55F0F0-4CBB-4E70-995C-1170E863783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8F12A76-ADE5-403F-93A8-45E74C24EDE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EFC23C1-8D8E-4ABF-9461-B6552D0E2B3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16FC219-86A8-4FFF-85AD-8C0EFF889F9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3C267C9-2E6F-4FED-B3D8-5DEEE7DDA6F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4DF8D68-BA2C-4752-AC82-95C45A3E0E9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74E3B8A-EF8F-42AF-B0FB-4EFE8A00A82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8D73FE5-80D0-4918-A496-A8E594AEB39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1C291E7-1C12-4829-9BA3-F42D17F8FE0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有形固定資産減価償却率は類似団体より低い水準にある。令和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一部改訂した公共施設等総合管理計画及び個別施設計画に基づき、校区センター（就業改善センター：現菊池校区センター、南部コミュニティーセンター）の大規模改修をおこなったことにより、昨年度に比べ減少し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0E97A8A-9ECC-4E29-AB46-16EFA41AFF5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4B20605-7E6F-45D1-BD37-149C367DACB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66785FF-2B68-4B09-B301-897233438D0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BE51895-5E3F-4563-854F-9FA07067D61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4B8F69E-41EB-4440-99AD-F0567EF4402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3FE53CE-487B-4E7A-A094-B4A23D5BEF7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D37A831F-0076-4C4F-AAAC-8A289EC432D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F816C1E-2E40-47A9-B6CC-CB8D3E188E7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6B052E65-29AF-438E-A6B6-3481F86AA37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D876C04-8591-4A31-9FDA-87599BEE724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76AE526-22E0-4EE2-AE0F-9857F3302C8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0F9F36B-9A0A-4B39-AA90-F9E630C7D52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C4B6ACE-2EE5-4265-92DB-3E1718A77A6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5DFFF48-140E-47F9-B56F-7CA4D27DBD6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F9F970E-2294-4672-8FC4-9616EB25F9B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8854001-0B3D-4704-812C-6007D08692C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5277F78-95E7-4429-93FC-8A7148EA040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5EC71BD-97FF-4C72-A599-F48F110FDD5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58BBDA57-4F92-4BB3-B05D-7C437272DA0C}"/>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4C882E40-7982-4D85-BD7E-75625DE2A630}"/>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D7AC3C58-1810-42E0-9633-0BE865DB92F1}"/>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AF08EF79-63E3-4F9B-B1D1-195A710F5DF4}"/>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9010E5C4-13B0-47C8-9B93-A0195DB1DF22}"/>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3A152E63-2CD9-446D-90E1-A49801A76F7D}"/>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61CC5D0D-0892-4603-B700-2078A11A1597}"/>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C9CE13B1-88EE-4EB7-A512-7E204F95D299}"/>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C43AD109-7EDD-4B0E-822B-DCB53977CC07}"/>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9701F71E-81CE-4CBC-B12A-71C7318FDA2B}"/>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C24C268D-D3B2-482D-8527-844691AEABE3}"/>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24CF28A-43A8-4F5A-AAA6-BB4A8491C4C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1EC2DDB-E7F8-42B7-9842-C347F346CD4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95E0AD0-FE21-4576-B9A0-DCF81BDBDB6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FA1884C-05D9-45D4-AB4A-A01A7D38ED8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E35E985-0EEC-420A-8024-4D15FF2F6A7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143782</xdr:rowOff>
    </xdr:from>
    <xdr:to>
      <xdr:col>23</xdr:col>
      <xdr:colOff>136525</xdr:colOff>
      <xdr:row>31</xdr:row>
      <xdr:rowOff>73932</xdr:rowOff>
    </xdr:to>
    <xdr:sp macro="" textlink="">
      <xdr:nvSpPr>
        <xdr:cNvPr id="93" name="楕円 92">
          <a:extLst>
            <a:ext uri="{FF2B5EF4-FFF2-40B4-BE49-F238E27FC236}">
              <a16:creationId xmlns:a16="http://schemas.microsoft.com/office/drawing/2014/main" id="{0296EF91-C029-49B8-8440-4D0D65C6C019}"/>
            </a:ext>
          </a:extLst>
        </xdr:cNvPr>
        <xdr:cNvSpPr/>
      </xdr:nvSpPr>
      <xdr:spPr>
        <a:xfrm>
          <a:off x="47117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166659</xdr:rowOff>
    </xdr:from>
    <xdr:ext cx="405111" cy="259045"/>
    <xdr:sp macro="" textlink="">
      <xdr:nvSpPr>
        <xdr:cNvPr id="94" name="有形固定資産減価償却率該当値テキスト">
          <a:extLst>
            <a:ext uri="{FF2B5EF4-FFF2-40B4-BE49-F238E27FC236}">
              <a16:creationId xmlns:a16="http://schemas.microsoft.com/office/drawing/2014/main" id="{80AAB45E-8636-419B-99BE-5AE37C2522CA}"/>
            </a:ext>
          </a:extLst>
        </xdr:cNvPr>
        <xdr:cNvSpPr txBox="1"/>
      </xdr:nvSpPr>
      <xdr:spPr>
        <a:xfrm>
          <a:off x="4813300" y="591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89535</xdr:rowOff>
    </xdr:from>
    <xdr:to>
      <xdr:col>19</xdr:col>
      <xdr:colOff>187325</xdr:colOff>
      <xdr:row>32</xdr:row>
      <xdr:rowOff>19685</xdr:rowOff>
    </xdr:to>
    <xdr:sp macro="" textlink="">
      <xdr:nvSpPr>
        <xdr:cNvPr id="95" name="楕円 94">
          <a:extLst>
            <a:ext uri="{FF2B5EF4-FFF2-40B4-BE49-F238E27FC236}">
              <a16:creationId xmlns:a16="http://schemas.microsoft.com/office/drawing/2014/main" id="{AED553C9-A581-4B60-B539-CF7D5B73DC22}"/>
            </a:ext>
          </a:extLst>
        </xdr:cNvPr>
        <xdr:cNvSpPr/>
      </xdr:nvSpPr>
      <xdr:spPr>
        <a:xfrm>
          <a:off x="4000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23132</xdr:rowOff>
    </xdr:from>
    <xdr:to>
      <xdr:col>23</xdr:col>
      <xdr:colOff>85725</xdr:colOff>
      <xdr:row>31</xdr:row>
      <xdr:rowOff>140335</xdr:rowOff>
    </xdr:to>
    <xdr:cxnSp macro="">
      <xdr:nvCxnSpPr>
        <xdr:cNvPr id="96" name="直線コネクタ 95">
          <a:extLst>
            <a:ext uri="{FF2B5EF4-FFF2-40B4-BE49-F238E27FC236}">
              <a16:creationId xmlns:a16="http://schemas.microsoft.com/office/drawing/2014/main" id="{138D7576-DFD9-4084-A03B-445138957E35}"/>
            </a:ext>
          </a:extLst>
        </xdr:cNvPr>
        <xdr:cNvCxnSpPr/>
      </xdr:nvCxnSpPr>
      <xdr:spPr>
        <a:xfrm flipV="1">
          <a:off x="4051300" y="6109607"/>
          <a:ext cx="7112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69759</xdr:rowOff>
    </xdr:from>
    <xdr:to>
      <xdr:col>15</xdr:col>
      <xdr:colOff>187325</xdr:colOff>
      <xdr:row>30</xdr:row>
      <xdr:rowOff>171359</xdr:rowOff>
    </xdr:to>
    <xdr:sp macro="" textlink="">
      <xdr:nvSpPr>
        <xdr:cNvPr id="97" name="楕円 96">
          <a:extLst>
            <a:ext uri="{FF2B5EF4-FFF2-40B4-BE49-F238E27FC236}">
              <a16:creationId xmlns:a16="http://schemas.microsoft.com/office/drawing/2014/main" id="{FFB22A7D-3B95-4D0E-BFE5-753F3EC00815}"/>
            </a:ext>
          </a:extLst>
        </xdr:cNvPr>
        <xdr:cNvSpPr/>
      </xdr:nvSpPr>
      <xdr:spPr>
        <a:xfrm>
          <a:off x="3238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120559</xdr:rowOff>
    </xdr:from>
    <xdr:to>
      <xdr:col>19</xdr:col>
      <xdr:colOff>136525</xdr:colOff>
      <xdr:row>31</xdr:row>
      <xdr:rowOff>140335</xdr:rowOff>
    </xdr:to>
    <xdr:cxnSp macro="">
      <xdr:nvCxnSpPr>
        <xdr:cNvPr id="98" name="直線コネクタ 97">
          <a:extLst>
            <a:ext uri="{FF2B5EF4-FFF2-40B4-BE49-F238E27FC236}">
              <a16:creationId xmlns:a16="http://schemas.microsoft.com/office/drawing/2014/main" id="{3206D34C-340C-4EC9-9F70-5E096C9035D9}"/>
            </a:ext>
          </a:extLst>
        </xdr:cNvPr>
        <xdr:cNvCxnSpPr/>
      </xdr:nvCxnSpPr>
      <xdr:spPr>
        <a:xfrm>
          <a:off x="3289300" y="6035584"/>
          <a:ext cx="762000" cy="19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4989</xdr:rowOff>
    </xdr:from>
    <xdr:to>
      <xdr:col>11</xdr:col>
      <xdr:colOff>187325</xdr:colOff>
      <xdr:row>30</xdr:row>
      <xdr:rowOff>106589</xdr:rowOff>
    </xdr:to>
    <xdr:sp macro="" textlink="">
      <xdr:nvSpPr>
        <xdr:cNvPr id="99" name="楕円 98">
          <a:extLst>
            <a:ext uri="{FF2B5EF4-FFF2-40B4-BE49-F238E27FC236}">
              <a16:creationId xmlns:a16="http://schemas.microsoft.com/office/drawing/2014/main" id="{DB812A2A-049F-4F51-A862-64B339E74AA4}"/>
            </a:ext>
          </a:extLst>
        </xdr:cNvPr>
        <xdr:cNvSpPr/>
      </xdr:nvSpPr>
      <xdr:spPr>
        <a:xfrm>
          <a:off x="2476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55789</xdr:rowOff>
    </xdr:from>
    <xdr:to>
      <xdr:col>15</xdr:col>
      <xdr:colOff>136525</xdr:colOff>
      <xdr:row>30</xdr:row>
      <xdr:rowOff>120559</xdr:rowOff>
    </xdr:to>
    <xdr:cxnSp macro="">
      <xdr:nvCxnSpPr>
        <xdr:cNvPr id="100" name="直線コネクタ 99">
          <a:extLst>
            <a:ext uri="{FF2B5EF4-FFF2-40B4-BE49-F238E27FC236}">
              <a16:creationId xmlns:a16="http://schemas.microsoft.com/office/drawing/2014/main" id="{49B3E506-B129-4911-A9A8-6CD3E11F1E02}"/>
            </a:ext>
          </a:extLst>
        </xdr:cNvPr>
        <xdr:cNvCxnSpPr/>
      </xdr:nvCxnSpPr>
      <xdr:spPr>
        <a:xfrm>
          <a:off x="2527300" y="5970814"/>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142512</xdr:rowOff>
    </xdr:from>
    <xdr:to>
      <xdr:col>7</xdr:col>
      <xdr:colOff>187325</xdr:colOff>
      <xdr:row>30</xdr:row>
      <xdr:rowOff>72662</xdr:rowOff>
    </xdr:to>
    <xdr:sp macro="" textlink="">
      <xdr:nvSpPr>
        <xdr:cNvPr id="101" name="楕円 100">
          <a:extLst>
            <a:ext uri="{FF2B5EF4-FFF2-40B4-BE49-F238E27FC236}">
              <a16:creationId xmlns:a16="http://schemas.microsoft.com/office/drawing/2014/main" id="{80655855-5A01-41F8-B051-AF2BA43F30D3}"/>
            </a:ext>
          </a:extLst>
        </xdr:cNvPr>
        <xdr:cNvSpPr/>
      </xdr:nvSpPr>
      <xdr:spPr>
        <a:xfrm>
          <a:off x="1714500" y="58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21862</xdr:rowOff>
    </xdr:from>
    <xdr:to>
      <xdr:col>11</xdr:col>
      <xdr:colOff>136525</xdr:colOff>
      <xdr:row>30</xdr:row>
      <xdr:rowOff>55789</xdr:rowOff>
    </xdr:to>
    <xdr:cxnSp macro="">
      <xdr:nvCxnSpPr>
        <xdr:cNvPr id="102" name="直線コネクタ 101">
          <a:extLst>
            <a:ext uri="{FF2B5EF4-FFF2-40B4-BE49-F238E27FC236}">
              <a16:creationId xmlns:a16="http://schemas.microsoft.com/office/drawing/2014/main" id="{9DA2331D-CDB8-4740-A46C-83604A2F9BA0}"/>
            </a:ext>
          </a:extLst>
        </xdr:cNvPr>
        <xdr:cNvCxnSpPr/>
      </xdr:nvCxnSpPr>
      <xdr:spPr>
        <a:xfrm>
          <a:off x="1765300" y="5936887"/>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E17A3C4A-21D9-43CB-BC90-29C586EB7EC7}"/>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012EE802-CC5D-4668-BF07-F66044E05871}"/>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56448466-E5C5-4520-A3DD-790B0A39350D}"/>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95737D36-E8ED-4744-BBDD-D83EFFDCBD95}"/>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36212</xdr:rowOff>
    </xdr:from>
    <xdr:ext cx="405111" cy="259045"/>
    <xdr:sp macro="" textlink="">
      <xdr:nvSpPr>
        <xdr:cNvPr id="107" name="n_1mainValue有形固定資産減価償却率">
          <a:extLst>
            <a:ext uri="{FF2B5EF4-FFF2-40B4-BE49-F238E27FC236}">
              <a16:creationId xmlns:a16="http://schemas.microsoft.com/office/drawing/2014/main" id="{2AC4198B-33A4-4E60-9AB3-D258E08959BC}"/>
            </a:ext>
          </a:extLst>
        </xdr:cNvPr>
        <xdr:cNvSpPr txBox="1"/>
      </xdr:nvSpPr>
      <xdr:spPr>
        <a:xfrm>
          <a:off x="38360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16436</xdr:rowOff>
    </xdr:from>
    <xdr:ext cx="405111" cy="259045"/>
    <xdr:sp macro="" textlink="">
      <xdr:nvSpPr>
        <xdr:cNvPr id="108" name="n_2mainValue有形固定資産減価償却率">
          <a:extLst>
            <a:ext uri="{FF2B5EF4-FFF2-40B4-BE49-F238E27FC236}">
              <a16:creationId xmlns:a16="http://schemas.microsoft.com/office/drawing/2014/main" id="{0EF94480-329C-4542-80FF-A842FAA5DDC5}"/>
            </a:ext>
          </a:extLst>
        </xdr:cNvPr>
        <xdr:cNvSpPr txBox="1"/>
      </xdr:nvSpPr>
      <xdr:spPr>
        <a:xfrm>
          <a:off x="3086744" y="57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123116</xdr:rowOff>
    </xdr:from>
    <xdr:ext cx="405111" cy="259045"/>
    <xdr:sp macro="" textlink="">
      <xdr:nvSpPr>
        <xdr:cNvPr id="109" name="n_3mainValue有形固定資産減価償却率">
          <a:extLst>
            <a:ext uri="{FF2B5EF4-FFF2-40B4-BE49-F238E27FC236}">
              <a16:creationId xmlns:a16="http://schemas.microsoft.com/office/drawing/2014/main" id="{A4AC8993-78FD-4C3C-ABF5-7DD961499261}"/>
            </a:ext>
          </a:extLst>
        </xdr:cNvPr>
        <xdr:cNvSpPr txBox="1"/>
      </xdr:nvSpPr>
      <xdr:spPr>
        <a:xfrm>
          <a:off x="2324744" y="569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89189</xdr:rowOff>
    </xdr:from>
    <xdr:ext cx="405111" cy="259045"/>
    <xdr:sp macro="" textlink="">
      <xdr:nvSpPr>
        <xdr:cNvPr id="110" name="n_4mainValue有形固定資産減価償却率">
          <a:extLst>
            <a:ext uri="{FF2B5EF4-FFF2-40B4-BE49-F238E27FC236}">
              <a16:creationId xmlns:a16="http://schemas.microsoft.com/office/drawing/2014/main" id="{69EF859C-A52C-4A28-8057-6D9EEA75632A}"/>
            </a:ext>
          </a:extLst>
        </xdr:cNvPr>
        <xdr:cNvSpPr txBox="1"/>
      </xdr:nvSpPr>
      <xdr:spPr>
        <a:xfrm>
          <a:off x="1562744" y="56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B39A7DB-A3EC-4A72-8536-85D598E36E3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F741569-BE50-4A71-A95A-516C4401396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ADA812B-4B60-4952-BAB0-03CCF25CD7F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FDD3296-F107-408C-B7C1-FFACAFE3966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BCFB7BC-BC81-4B0C-9B02-7CD14EA0F0E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640723D-8E06-4DE6-9C8E-7A10CB50F6B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58AE96D-0AD5-426E-83D4-8E334ED3312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6F0BD6D-0DF4-4677-B1E0-16E1A3F128C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C799890-A657-445E-ABA7-4992502B185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A34F89EA-F485-4FF5-83AE-10AA05081C3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E6D7634-0CD6-40AD-B39B-CB4A9AA7458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08DB572-4DD4-49D2-8929-A51D51C5D0A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DAA2B8D-4CBD-40F1-AEF6-7867640147C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下回っている。これは、これまで地方債の新規発行を抑制してきたことや類似団体と比較して職員数が少なく、人件費が低い水準にあることが要因である。しかし、近年災害復旧や公共施設の改修事業等により多くの地方債の発行をしていることにより、今後は債務償還比率も上昇していくものと予想され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21468A4-AE45-40C6-9768-7C175DA823C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4A99F04-5C2A-4AFB-A841-CD2375F8006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7EE7F428-35A2-4848-90EC-C098DBE8A32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2F3B7D39-7594-414D-A357-45C23BA431D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4919CFC4-3318-4869-89F5-35FE878F3EE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992BEA76-486B-45D4-AFDD-144F27F4B38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B7DCC65E-48AC-49F7-9FA3-C63F85741F6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8CA2D809-6E88-448E-8A0D-660A949BB4B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B8145A28-B9CC-4C20-8EEC-53EFA3F72B5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255212FA-91CB-401D-9DEC-A4A3C0F3696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791835F8-71F6-425E-A97D-935589D87D2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BBD69F33-53B7-442F-9834-B91FB1F4D59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9AAF6656-3AC3-40D4-AD92-A982C0CE172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995E8620-80CA-4DE1-834F-FC083FEA255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25F97AC0-7D48-4E8B-9791-A646E27A2EC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66EA69D9-2651-43F3-ADA8-02148F56FB3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DA2D969-D888-4FF4-8B5A-59CF4709BFC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03F8F522-C181-4EBB-972B-A2C7556B0166}"/>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8F01E36A-0AD4-49AD-B4D6-263AB4A56E55}"/>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31F39BD5-6CC7-45FC-8D27-33FFB96A0E3D}"/>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D492244A-6ECB-4B40-B07C-61534CFE96E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7180DF92-D696-47D3-9970-A3379B1F0B6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0317F3DA-0425-4715-B9B6-63EF727DDB82}"/>
            </a:ext>
          </a:extLst>
        </xdr:cNvPr>
        <xdr:cNvSpPr txBox="1"/>
      </xdr:nvSpPr>
      <xdr:spPr>
        <a:xfrm>
          <a:off x="14846300" y="5809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4B8DB500-20EC-4723-B463-8D75BA952656}"/>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78D7C0A7-E0A5-405A-AE2F-180EE006A9CB}"/>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E7BED4AD-DFA2-46AA-9191-027CC29C857F}"/>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2515A846-578C-44AD-9625-647490552651}"/>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3E0D0B3A-C95F-4795-A5C2-7C9EAD93E193}"/>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509300F-00C8-440C-9415-30DEFD5959F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F94F3C4-C97A-4D26-877B-BE69AA07087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552FA0A-1249-4EB1-A074-1B442E3FB98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1423D6F-7105-482D-AC0F-DC053DDC2B3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A49AC878-6014-454F-9B6B-D3DD6426366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13054</xdr:rowOff>
    </xdr:from>
    <xdr:to>
      <xdr:col>76</xdr:col>
      <xdr:colOff>73025</xdr:colOff>
      <xdr:row>27</xdr:row>
      <xdr:rowOff>114654</xdr:rowOff>
    </xdr:to>
    <xdr:sp macro="" textlink="">
      <xdr:nvSpPr>
        <xdr:cNvPr id="157" name="楕円 156">
          <a:extLst>
            <a:ext uri="{FF2B5EF4-FFF2-40B4-BE49-F238E27FC236}">
              <a16:creationId xmlns:a16="http://schemas.microsoft.com/office/drawing/2014/main" id="{A45B66CC-94AB-4098-8FF3-BA4C980782BE}"/>
            </a:ext>
          </a:extLst>
        </xdr:cNvPr>
        <xdr:cNvSpPr/>
      </xdr:nvSpPr>
      <xdr:spPr>
        <a:xfrm>
          <a:off x="14744700" y="541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35931</xdr:rowOff>
    </xdr:from>
    <xdr:ext cx="469744" cy="259045"/>
    <xdr:sp macro="" textlink="">
      <xdr:nvSpPr>
        <xdr:cNvPr id="158" name="債務償還比率該当値テキスト">
          <a:extLst>
            <a:ext uri="{FF2B5EF4-FFF2-40B4-BE49-F238E27FC236}">
              <a16:creationId xmlns:a16="http://schemas.microsoft.com/office/drawing/2014/main" id="{FE31439C-A067-4BAD-86BD-0C6680C7537F}"/>
            </a:ext>
          </a:extLst>
        </xdr:cNvPr>
        <xdr:cNvSpPr txBox="1"/>
      </xdr:nvSpPr>
      <xdr:spPr>
        <a:xfrm>
          <a:off x="14846300" y="5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92628</xdr:rowOff>
    </xdr:from>
    <xdr:to>
      <xdr:col>72</xdr:col>
      <xdr:colOff>123825</xdr:colOff>
      <xdr:row>28</xdr:row>
      <xdr:rowOff>22778</xdr:rowOff>
    </xdr:to>
    <xdr:sp macro="" textlink="">
      <xdr:nvSpPr>
        <xdr:cNvPr id="159" name="楕円 158">
          <a:extLst>
            <a:ext uri="{FF2B5EF4-FFF2-40B4-BE49-F238E27FC236}">
              <a16:creationId xmlns:a16="http://schemas.microsoft.com/office/drawing/2014/main" id="{E45CB2C8-567B-46DA-97C3-13DB80D83F90}"/>
            </a:ext>
          </a:extLst>
        </xdr:cNvPr>
        <xdr:cNvSpPr/>
      </xdr:nvSpPr>
      <xdr:spPr>
        <a:xfrm>
          <a:off x="14033500" y="549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63854</xdr:rowOff>
    </xdr:from>
    <xdr:to>
      <xdr:col>76</xdr:col>
      <xdr:colOff>22225</xdr:colOff>
      <xdr:row>27</xdr:row>
      <xdr:rowOff>143428</xdr:rowOff>
    </xdr:to>
    <xdr:cxnSp macro="">
      <xdr:nvCxnSpPr>
        <xdr:cNvPr id="160" name="直線コネクタ 159">
          <a:extLst>
            <a:ext uri="{FF2B5EF4-FFF2-40B4-BE49-F238E27FC236}">
              <a16:creationId xmlns:a16="http://schemas.microsoft.com/office/drawing/2014/main" id="{3F9EF65D-4686-4CF7-B7B4-155269A657CF}"/>
            </a:ext>
          </a:extLst>
        </xdr:cNvPr>
        <xdr:cNvCxnSpPr/>
      </xdr:nvCxnSpPr>
      <xdr:spPr>
        <a:xfrm flipV="1">
          <a:off x="14084300" y="5464529"/>
          <a:ext cx="711200" cy="7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34181</xdr:rowOff>
    </xdr:from>
    <xdr:to>
      <xdr:col>68</xdr:col>
      <xdr:colOff>123825</xdr:colOff>
      <xdr:row>27</xdr:row>
      <xdr:rowOff>135781</xdr:rowOff>
    </xdr:to>
    <xdr:sp macro="" textlink="">
      <xdr:nvSpPr>
        <xdr:cNvPr id="161" name="楕円 160">
          <a:extLst>
            <a:ext uri="{FF2B5EF4-FFF2-40B4-BE49-F238E27FC236}">
              <a16:creationId xmlns:a16="http://schemas.microsoft.com/office/drawing/2014/main" id="{E37E0FA1-5DAD-477A-A446-C539FC959E71}"/>
            </a:ext>
          </a:extLst>
        </xdr:cNvPr>
        <xdr:cNvSpPr/>
      </xdr:nvSpPr>
      <xdr:spPr>
        <a:xfrm>
          <a:off x="13271500" y="543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84981</xdr:rowOff>
    </xdr:from>
    <xdr:to>
      <xdr:col>72</xdr:col>
      <xdr:colOff>73025</xdr:colOff>
      <xdr:row>27</xdr:row>
      <xdr:rowOff>143428</xdr:rowOff>
    </xdr:to>
    <xdr:cxnSp macro="">
      <xdr:nvCxnSpPr>
        <xdr:cNvPr id="162" name="直線コネクタ 161">
          <a:extLst>
            <a:ext uri="{FF2B5EF4-FFF2-40B4-BE49-F238E27FC236}">
              <a16:creationId xmlns:a16="http://schemas.microsoft.com/office/drawing/2014/main" id="{83BD6259-52D0-417F-840B-D2EB0C580AD9}"/>
            </a:ext>
          </a:extLst>
        </xdr:cNvPr>
        <xdr:cNvCxnSpPr/>
      </xdr:nvCxnSpPr>
      <xdr:spPr>
        <a:xfrm>
          <a:off x="13322300" y="5485656"/>
          <a:ext cx="762000" cy="5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81833</xdr:rowOff>
    </xdr:from>
    <xdr:to>
      <xdr:col>64</xdr:col>
      <xdr:colOff>123825</xdr:colOff>
      <xdr:row>28</xdr:row>
      <xdr:rowOff>11983</xdr:rowOff>
    </xdr:to>
    <xdr:sp macro="" textlink="">
      <xdr:nvSpPr>
        <xdr:cNvPr id="163" name="楕円 162">
          <a:extLst>
            <a:ext uri="{FF2B5EF4-FFF2-40B4-BE49-F238E27FC236}">
              <a16:creationId xmlns:a16="http://schemas.microsoft.com/office/drawing/2014/main" id="{C769BF16-40F9-4C61-8B57-9FA6B02B8117}"/>
            </a:ext>
          </a:extLst>
        </xdr:cNvPr>
        <xdr:cNvSpPr/>
      </xdr:nvSpPr>
      <xdr:spPr>
        <a:xfrm>
          <a:off x="12509500" y="54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84981</xdr:rowOff>
    </xdr:from>
    <xdr:to>
      <xdr:col>68</xdr:col>
      <xdr:colOff>73025</xdr:colOff>
      <xdr:row>27</xdr:row>
      <xdr:rowOff>132633</xdr:rowOff>
    </xdr:to>
    <xdr:cxnSp macro="">
      <xdr:nvCxnSpPr>
        <xdr:cNvPr id="164" name="直線コネクタ 163">
          <a:extLst>
            <a:ext uri="{FF2B5EF4-FFF2-40B4-BE49-F238E27FC236}">
              <a16:creationId xmlns:a16="http://schemas.microsoft.com/office/drawing/2014/main" id="{64207152-3EDD-4CA1-BE12-3D274CF8468C}"/>
            </a:ext>
          </a:extLst>
        </xdr:cNvPr>
        <xdr:cNvCxnSpPr/>
      </xdr:nvCxnSpPr>
      <xdr:spPr>
        <a:xfrm flipV="1">
          <a:off x="12560300" y="5485656"/>
          <a:ext cx="762000" cy="4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65831</xdr:rowOff>
    </xdr:from>
    <xdr:to>
      <xdr:col>60</xdr:col>
      <xdr:colOff>123825</xdr:colOff>
      <xdr:row>28</xdr:row>
      <xdr:rowOff>167431</xdr:rowOff>
    </xdr:to>
    <xdr:sp macro="" textlink="">
      <xdr:nvSpPr>
        <xdr:cNvPr id="165" name="楕円 164">
          <a:extLst>
            <a:ext uri="{FF2B5EF4-FFF2-40B4-BE49-F238E27FC236}">
              <a16:creationId xmlns:a16="http://schemas.microsoft.com/office/drawing/2014/main" id="{14993D2E-50E9-4984-94BD-27A08B9C4ABB}"/>
            </a:ext>
          </a:extLst>
        </xdr:cNvPr>
        <xdr:cNvSpPr/>
      </xdr:nvSpPr>
      <xdr:spPr>
        <a:xfrm>
          <a:off x="11747500" y="563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132633</xdr:rowOff>
    </xdr:from>
    <xdr:to>
      <xdr:col>64</xdr:col>
      <xdr:colOff>73025</xdr:colOff>
      <xdr:row>28</xdr:row>
      <xdr:rowOff>116631</xdr:rowOff>
    </xdr:to>
    <xdr:cxnSp macro="">
      <xdr:nvCxnSpPr>
        <xdr:cNvPr id="166" name="直線コネクタ 165">
          <a:extLst>
            <a:ext uri="{FF2B5EF4-FFF2-40B4-BE49-F238E27FC236}">
              <a16:creationId xmlns:a16="http://schemas.microsoft.com/office/drawing/2014/main" id="{A29326C4-5939-45EF-AB36-63D6999493D7}"/>
            </a:ext>
          </a:extLst>
        </xdr:cNvPr>
        <xdr:cNvCxnSpPr/>
      </xdr:nvCxnSpPr>
      <xdr:spPr>
        <a:xfrm flipV="1">
          <a:off x="11798300" y="5533308"/>
          <a:ext cx="762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CDBADB4F-1EB7-46D4-BF7A-616AFC3F9451}"/>
            </a:ext>
          </a:extLst>
        </xdr:cNvPr>
        <xdr:cNvSpPr txBox="1"/>
      </xdr:nvSpPr>
      <xdr:spPr>
        <a:xfrm>
          <a:off x="13836727" y="59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A6AAD7CC-E37E-4679-A664-35847ECD3AA0}"/>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70FFBB8E-49C9-48F5-849F-58EB08489272}"/>
            </a:ext>
          </a:extLst>
        </xdr:cNvPr>
        <xdr:cNvSpPr txBox="1"/>
      </xdr:nvSpPr>
      <xdr:spPr>
        <a:xfrm>
          <a:off x="12325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876241C5-00AE-462D-8C7F-C6F222FEC608}"/>
            </a:ext>
          </a:extLst>
        </xdr:cNvPr>
        <xdr:cNvSpPr txBox="1"/>
      </xdr:nvSpPr>
      <xdr:spPr>
        <a:xfrm>
          <a:off x="11563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39305</xdr:rowOff>
    </xdr:from>
    <xdr:ext cx="469744" cy="259045"/>
    <xdr:sp macro="" textlink="">
      <xdr:nvSpPr>
        <xdr:cNvPr id="171" name="n_1mainValue債務償還比率">
          <a:extLst>
            <a:ext uri="{FF2B5EF4-FFF2-40B4-BE49-F238E27FC236}">
              <a16:creationId xmlns:a16="http://schemas.microsoft.com/office/drawing/2014/main" id="{8734FBB8-392C-4180-B1ED-680A22D6E39C}"/>
            </a:ext>
          </a:extLst>
        </xdr:cNvPr>
        <xdr:cNvSpPr txBox="1"/>
      </xdr:nvSpPr>
      <xdr:spPr>
        <a:xfrm>
          <a:off x="13836727" y="526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152308</xdr:rowOff>
    </xdr:from>
    <xdr:ext cx="469744" cy="259045"/>
    <xdr:sp macro="" textlink="">
      <xdr:nvSpPr>
        <xdr:cNvPr id="172" name="n_2mainValue債務償還比率">
          <a:extLst>
            <a:ext uri="{FF2B5EF4-FFF2-40B4-BE49-F238E27FC236}">
              <a16:creationId xmlns:a16="http://schemas.microsoft.com/office/drawing/2014/main" id="{8CAAB166-A4FA-47E4-9183-8079DB96EB30}"/>
            </a:ext>
          </a:extLst>
        </xdr:cNvPr>
        <xdr:cNvSpPr txBox="1"/>
      </xdr:nvSpPr>
      <xdr:spPr>
        <a:xfrm>
          <a:off x="13087427" y="521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28510</xdr:rowOff>
    </xdr:from>
    <xdr:ext cx="469744" cy="259045"/>
    <xdr:sp macro="" textlink="">
      <xdr:nvSpPr>
        <xdr:cNvPr id="173" name="n_3mainValue債務償還比率">
          <a:extLst>
            <a:ext uri="{FF2B5EF4-FFF2-40B4-BE49-F238E27FC236}">
              <a16:creationId xmlns:a16="http://schemas.microsoft.com/office/drawing/2014/main" id="{22D314C0-D26E-47E4-AAE5-1F9AF7EDAF13}"/>
            </a:ext>
          </a:extLst>
        </xdr:cNvPr>
        <xdr:cNvSpPr txBox="1"/>
      </xdr:nvSpPr>
      <xdr:spPr>
        <a:xfrm>
          <a:off x="12325427" y="525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12508</xdr:rowOff>
    </xdr:from>
    <xdr:ext cx="469744" cy="259045"/>
    <xdr:sp macro="" textlink="">
      <xdr:nvSpPr>
        <xdr:cNvPr id="174" name="n_4mainValue債務償還比率">
          <a:extLst>
            <a:ext uri="{FF2B5EF4-FFF2-40B4-BE49-F238E27FC236}">
              <a16:creationId xmlns:a16="http://schemas.microsoft.com/office/drawing/2014/main" id="{447B7AC6-7793-49DD-BBB6-F63EB38F4096}"/>
            </a:ext>
          </a:extLst>
        </xdr:cNvPr>
        <xdr:cNvSpPr txBox="1"/>
      </xdr:nvSpPr>
      <xdr:spPr>
        <a:xfrm>
          <a:off x="11563427" y="541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699FA155-BFD5-4315-A822-8FE65B5BB6F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956B777-8F5F-4308-B7B9-A58E058C1C6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3B9E5049-E14D-4A7F-A8BD-765FB6E780A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32C4A25-01D9-40E9-83DB-CB1228CD32E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A586E1F2-79B3-409B-8E4E-FA8802728C1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1A33AFDB-2BAB-4FEC-B44E-3DB6A734845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F3DB79-A286-46E8-B28D-A60C2F5F989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23AA5E-9D9E-45F3-8E98-02E2528AEA8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75B2C8F-700E-433A-8A5B-4B4DD3FE80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867074-254D-4A72-A43E-ECED2A66A87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B5547F-CD26-45F7-A8D8-5A3AD66062D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1E73FD-6E5A-4534-8198-C82B91036CB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FE29FC-894D-4F1F-90E1-FD39E27967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703B24-40CB-47FC-96CB-C9D833A7399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D26210-04F2-41D8-8779-420D8ED1BB7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4F7250A-7B74-4511-A335-F8B19D12470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F8E97E1-0F6B-4575-9085-F14EC0F338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662B5A-6351-43CA-B0C4-BB5E142C819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0B3CA46-4001-4218-882F-B2195B4DDB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9B98EC-B265-4840-A125-4D7936F5B9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BC2F02-9AF3-4AC1-AFDF-62DFA3296F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7E49695-BC66-4FDE-8BCE-8A9F460E279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59E6A03-41CA-4A54-B757-E7198725AB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EF3359-E495-429B-8195-D50A86ECF84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A24D4A-9613-43D7-90F3-A49DA320660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03B4EA-78BC-49A9-93FD-A4EEE858F11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919C891-160C-4776-ADD7-890C01A37EC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715A5E-5E63-4A30-9914-B398B9403B5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F0A927-3F6C-47BB-99AF-E3D0BE2225A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7708CF-D96C-4793-AEF8-8D554A5CE8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3EC831-3925-4F5A-81DD-8B087E7677D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93F3BF-E233-486D-8F23-081F7EBE53A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0475D4-7346-448A-BA9E-65A260AAA7B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D4D725-66D5-4F32-92A0-B837DC107A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104C25E-D900-4B3C-AD73-A01BF80AC5E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598857-86EF-4766-8C8A-F341620B43F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CE1C7D1-A833-46D0-ACEE-6475C9F344A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515093-9F96-4B56-BA39-43777BDA5AA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81A2A7-B0AF-4D8A-B62C-0C0CE145934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51CD67-88EE-44C1-83A4-B3511D51388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FA83398-CFC3-4259-A343-310415AACB1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5A600E-BF47-4045-A8CE-343D47C147C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A1FDA59-C365-41B5-99CA-9B270EAAFC7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D0EA7B-4EA8-4546-824A-CC213AA4007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5ED80A-8817-4CA1-8CBA-BAC56CA9C54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B509251-777B-4545-9718-F15B507F5FC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F5B1A5-E378-451A-86F1-7372BD55542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1E2172D-3F2F-46C3-A787-7A0B20F2E9F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AE8E39F-3596-4039-8BB7-D10C8DBEBE3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8489DEF-A891-4DD3-82B5-CC1BF9313E6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568A489-184F-4D00-AC55-E9E56CB2A89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3CB89A-BC4D-44AA-9992-8422557A2B9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B09395E-7AB3-470A-ACA3-A126DE885F9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F6EE1E2-FD0D-4149-809F-D01FFBCE62E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B1B414B-C977-42D6-BE2F-7198E5F80C6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F4DBD9C-CD2A-444B-A20F-1F5110F11AB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1956C2A-3F39-4330-B41B-CFAF286AA84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B7A3FB3-54FC-4788-8D82-41ED2B596E9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92812EF-F9D5-4D5C-AE4D-9215F20D1F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565C2B9-5DB2-4CAB-AE0B-E8BE8DA1B74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55514CD-00AA-4811-A636-7CCBDAC522D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D6E2C4C-DF84-4AED-A287-96AD7BA08580}"/>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586ABF0-54DE-4DE9-815E-155D9841EEA6}"/>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258526A2-6308-4458-8015-54C1434AB562}"/>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A50CC22B-946A-433D-8BC5-2DF5A4CF2CB8}"/>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B2544A33-A04C-49A8-B0A9-7BE25705801C}"/>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E2FB3550-8C7A-4B6D-B456-047E96339B62}"/>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89F6ED7F-B9B2-49E3-B353-EF248A253DFA}"/>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88896CA4-C85D-4382-925B-56FFFF099158}"/>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CE328927-4F56-4527-928B-3820C6054F1D}"/>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14C03705-AE1C-4144-ADCE-2BC2EAF1F97D}"/>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927389C9-9DC4-4328-AE73-0DC0873502D1}"/>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420CB10-A3D0-4BAE-8776-56B19B669CD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977AEAA-490F-4E0B-8466-B40C5ECE3D7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E0B824-CC9B-474E-94F5-E8E8FC347A4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474DE2A-BD0E-407F-9AB5-D368A397A5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F042BC3-EC32-4138-86CA-18100D67217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73" name="楕円 72">
          <a:extLst>
            <a:ext uri="{FF2B5EF4-FFF2-40B4-BE49-F238E27FC236}">
              <a16:creationId xmlns:a16="http://schemas.microsoft.com/office/drawing/2014/main" id="{6463829F-FBB6-491E-9630-2F83DFC74105}"/>
            </a:ext>
          </a:extLst>
        </xdr:cNvPr>
        <xdr:cNvSpPr/>
      </xdr:nvSpPr>
      <xdr:spPr>
        <a:xfrm>
          <a:off x="4584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53992</xdr:rowOff>
    </xdr:from>
    <xdr:ext cx="405111" cy="259045"/>
    <xdr:sp macro="" textlink="">
      <xdr:nvSpPr>
        <xdr:cNvPr id="74" name="【道路】&#10;有形固定資産減価償却率該当値テキスト">
          <a:extLst>
            <a:ext uri="{FF2B5EF4-FFF2-40B4-BE49-F238E27FC236}">
              <a16:creationId xmlns:a16="http://schemas.microsoft.com/office/drawing/2014/main" id="{4F160C79-6094-4937-8635-2332EB926E79}"/>
            </a:ext>
          </a:extLst>
        </xdr:cNvPr>
        <xdr:cNvSpPr txBox="1"/>
      </xdr:nvSpPr>
      <xdr:spPr>
        <a:xfrm>
          <a:off x="4673600"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166370</xdr:rowOff>
    </xdr:from>
    <xdr:to>
      <xdr:col>20</xdr:col>
      <xdr:colOff>38100</xdr:colOff>
      <xdr:row>38</xdr:row>
      <xdr:rowOff>96520</xdr:rowOff>
    </xdr:to>
    <xdr:sp macro="" textlink="">
      <xdr:nvSpPr>
        <xdr:cNvPr id="75" name="楕円 74">
          <a:extLst>
            <a:ext uri="{FF2B5EF4-FFF2-40B4-BE49-F238E27FC236}">
              <a16:creationId xmlns:a16="http://schemas.microsoft.com/office/drawing/2014/main" id="{E11B8F96-5281-4A02-8A43-50956D84CBA5}"/>
            </a:ext>
          </a:extLst>
        </xdr:cNvPr>
        <xdr:cNvSpPr/>
      </xdr:nvSpPr>
      <xdr:spPr>
        <a:xfrm>
          <a:off x="3746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45720</xdr:rowOff>
    </xdr:from>
    <xdr:to>
      <xdr:col>24</xdr:col>
      <xdr:colOff>63500</xdr:colOff>
      <xdr:row>38</xdr:row>
      <xdr:rowOff>81915</xdr:rowOff>
    </xdr:to>
    <xdr:cxnSp macro="">
      <xdr:nvCxnSpPr>
        <xdr:cNvPr id="76" name="直線コネクタ 75">
          <a:extLst>
            <a:ext uri="{FF2B5EF4-FFF2-40B4-BE49-F238E27FC236}">
              <a16:creationId xmlns:a16="http://schemas.microsoft.com/office/drawing/2014/main" id="{20E51914-7CC6-4D22-8D7D-48C8FCE32B0F}"/>
            </a:ext>
          </a:extLst>
        </xdr:cNvPr>
        <xdr:cNvCxnSpPr/>
      </xdr:nvCxnSpPr>
      <xdr:spPr>
        <a:xfrm>
          <a:off x="3797300" y="656082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126365</xdr:rowOff>
    </xdr:from>
    <xdr:to>
      <xdr:col>15</xdr:col>
      <xdr:colOff>101600</xdr:colOff>
      <xdr:row>38</xdr:row>
      <xdr:rowOff>56515</xdr:rowOff>
    </xdr:to>
    <xdr:sp macro="" textlink="">
      <xdr:nvSpPr>
        <xdr:cNvPr id="77" name="楕円 76">
          <a:extLst>
            <a:ext uri="{FF2B5EF4-FFF2-40B4-BE49-F238E27FC236}">
              <a16:creationId xmlns:a16="http://schemas.microsoft.com/office/drawing/2014/main" id="{09D033A3-9863-4ED9-BF40-E1764ED5B498}"/>
            </a:ext>
          </a:extLst>
        </xdr:cNvPr>
        <xdr:cNvSpPr/>
      </xdr:nvSpPr>
      <xdr:spPr>
        <a:xfrm>
          <a:off x="2857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xdr:rowOff>
    </xdr:from>
    <xdr:to>
      <xdr:col>19</xdr:col>
      <xdr:colOff>177800</xdr:colOff>
      <xdr:row>38</xdr:row>
      <xdr:rowOff>45720</xdr:rowOff>
    </xdr:to>
    <xdr:cxnSp macro="">
      <xdr:nvCxnSpPr>
        <xdr:cNvPr id="78" name="直線コネクタ 77">
          <a:extLst>
            <a:ext uri="{FF2B5EF4-FFF2-40B4-BE49-F238E27FC236}">
              <a16:creationId xmlns:a16="http://schemas.microsoft.com/office/drawing/2014/main" id="{F61DC2A7-F84B-4FAD-A499-0339EE68BCF9}"/>
            </a:ext>
          </a:extLst>
        </xdr:cNvPr>
        <xdr:cNvCxnSpPr/>
      </xdr:nvCxnSpPr>
      <xdr:spPr>
        <a:xfrm>
          <a:off x="2908300" y="65208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86360</xdr:rowOff>
    </xdr:from>
    <xdr:to>
      <xdr:col>10</xdr:col>
      <xdr:colOff>165100</xdr:colOff>
      <xdr:row>38</xdr:row>
      <xdr:rowOff>16510</xdr:rowOff>
    </xdr:to>
    <xdr:sp macro="" textlink="">
      <xdr:nvSpPr>
        <xdr:cNvPr id="79" name="楕円 78">
          <a:extLst>
            <a:ext uri="{FF2B5EF4-FFF2-40B4-BE49-F238E27FC236}">
              <a16:creationId xmlns:a16="http://schemas.microsoft.com/office/drawing/2014/main" id="{B8FA6B75-E9C1-46BA-A893-EACEA53D5470}"/>
            </a:ext>
          </a:extLst>
        </xdr:cNvPr>
        <xdr:cNvSpPr/>
      </xdr:nvSpPr>
      <xdr:spPr>
        <a:xfrm>
          <a:off x="1968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137160</xdr:rowOff>
    </xdr:from>
    <xdr:to>
      <xdr:col>15</xdr:col>
      <xdr:colOff>50800</xdr:colOff>
      <xdr:row>38</xdr:row>
      <xdr:rowOff>5715</xdr:rowOff>
    </xdr:to>
    <xdr:cxnSp macro="">
      <xdr:nvCxnSpPr>
        <xdr:cNvPr id="80" name="直線コネクタ 79">
          <a:extLst>
            <a:ext uri="{FF2B5EF4-FFF2-40B4-BE49-F238E27FC236}">
              <a16:creationId xmlns:a16="http://schemas.microsoft.com/office/drawing/2014/main" id="{EC0DC471-291D-464A-8A5A-EDE9FA3792F3}"/>
            </a:ext>
          </a:extLst>
        </xdr:cNvPr>
        <xdr:cNvCxnSpPr/>
      </xdr:nvCxnSpPr>
      <xdr:spPr>
        <a:xfrm>
          <a:off x="2019300" y="64808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50165</xdr:rowOff>
    </xdr:from>
    <xdr:to>
      <xdr:col>6</xdr:col>
      <xdr:colOff>38100</xdr:colOff>
      <xdr:row>37</xdr:row>
      <xdr:rowOff>151765</xdr:rowOff>
    </xdr:to>
    <xdr:sp macro="" textlink="">
      <xdr:nvSpPr>
        <xdr:cNvPr id="81" name="楕円 80">
          <a:extLst>
            <a:ext uri="{FF2B5EF4-FFF2-40B4-BE49-F238E27FC236}">
              <a16:creationId xmlns:a16="http://schemas.microsoft.com/office/drawing/2014/main" id="{0724FFD8-BBE8-49DD-8459-0852BA6776D0}"/>
            </a:ext>
          </a:extLst>
        </xdr:cNvPr>
        <xdr:cNvSpPr/>
      </xdr:nvSpPr>
      <xdr:spPr>
        <a:xfrm>
          <a:off x="1079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100965</xdr:rowOff>
    </xdr:from>
    <xdr:to>
      <xdr:col>10</xdr:col>
      <xdr:colOff>114300</xdr:colOff>
      <xdr:row>37</xdr:row>
      <xdr:rowOff>137160</xdr:rowOff>
    </xdr:to>
    <xdr:cxnSp macro="">
      <xdr:nvCxnSpPr>
        <xdr:cNvPr id="82" name="直線コネクタ 81">
          <a:extLst>
            <a:ext uri="{FF2B5EF4-FFF2-40B4-BE49-F238E27FC236}">
              <a16:creationId xmlns:a16="http://schemas.microsoft.com/office/drawing/2014/main" id="{0AF7EFAB-6A45-4168-BC8B-DEA042D90A14}"/>
            </a:ext>
          </a:extLst>
        </xdr:cNvPr>
        <xdr:cNvCxnSpPr/>
      </xdr:nvCxnSpPr>
      <xdr:spPr>
        <a:xfrm>
          <a:off x="1130300" y="64446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12FD0A75-6800-4260-9082-243C133E7189}"/>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C9121F0E-AAFE-4E54-A72F-7638AE059EEA}"/>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D7AE5765-CDBE-4357-B38D-2F05CC053A75}"/>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0C337462-6D94-4F1A-9036-3F551F26E3F4}"/>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8A7638B4-1906-4EB6-82F4-769D20C571D6}"/>
            </a:ext>
          </a:extLst>
        </xdr:cNvPr>
        <xdr:cNvSpPr txBox="1"/>
      </xdr:nvSpPr>
      <xdr:spPr>
        <a:xfrm>
          <a:off x="35820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73042</xdr:rowOff>
    </xdr:from>
    <xdr:ext cx="405111" cy="259045"/>
    <xdr:sp macro="" textlink="">
      <xdr:nvSpPr>
        <xdr:cNvPr id="88" name="n_2mainValue【道路】&#10;有形固定資産減価償却率">
          <a:extLst>
            <a:ext uri="{FF2B5EF4-FFF2-40B4-BE49-F238E27FC236}">
              <a16:creationId xmlns:a16="http://schemas.microsoft.com/office/drawing/2014/main" id="{88D7A7EB-A0A6-49D0-9FFC-CC846190E41C}"/>
            </a:ext>
          </a:extLst>
        </xdr:cNvPr>
        <xdr:cNvSpPr txBox="1"/>
      </xdr:nvSpPr>
      <xdr:spPr>
        <a:xfrm>
          <a:off x="27057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33037</xdr:rowOff>
    </xdr:from>
    <xdr:ext cx="405111" cy="259045"/>
    <xdr:sp macro="" textlink="">
      <xdr:nvSpPr>
        <xdr:cNvPr id="89" name="n_3mainValue【道路】&#10;有形固定資産減価償却率">
          <a:extLst>
            <a:ext uri="{FF2B5EF4-FFF2-40B4-BE49-F238E27FC236}">
              <a16:creationId xmlns:a16="http://schemas.microsoft.com/office/drawing/2014/main" id="{158725A1-830B-490B-847C-E95CB1FD0480}"/>
            </a:ext>
          </a:extLst>
        </xdr:cNvPr>
        <xdr:cNvSpPr txBox="1"/>
      </xdr:nvSpPr>
      <xdr:spPr>
        <a:xfrm>
          <a:off x="1816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168292</xdr:rowOff>
    </xdr:from>
    <xdr:ext cx="405111" cy="259045"/>
    <xdr:sp macro="" textlink="">
      <xdr:nvSpPr>
        <xdr:cNvPr id="90" name="n_4mainValue【道路】&#10;有形固定資産減価償却率">
          <a:extLst>
            <a:ext uri="{FF2B5EF4-FFF2-40B4-BE49-F238E27FC236}">
              <a16:creationId xmlns:a16="http://schemas.microsoft.com/office/drawing/2014/main" id="{E757ECAB-4B45-4A86-A3A5-BE94DE4B80CC}"/>
            </a:ext>
          </a:extLst>
        </xdr:cNvPr>
        <xdr:cNvSpPr txBox="1"/>
      </xdr:nvSpPr>
      <xdr:spPr>
        <a:xfrm>
          <a:off x="927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EDD3599-4255-4F95-8272-00AD0A9D195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99079EF-3F19-4ABE-A618-5038AB8E830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92622BA-92B9-439F-9911-2AC0CB17135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1E56A-EEBF-46B9-A869-0CD3031D0A7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1CB83A4-2B23-48A9-8080-2D67AE0BB3E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9D8274E-7530-4677-A620-BA6B8268AB8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86C5DF4-CA1C-469E-A5DA-557151008C5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FF7C852-755E-4217-86DE-4DA35B30602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35F4225-2EC4-4059-8B8E-7C0D5B92658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E91D986-2EB9-4106-B330-1885530576F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49EB731-F572-475C-A870-330773A7756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7EEEB08-6FFD-4E4D-9123-600A5D7636A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090FA8A-F939-4A29-B2D7-77021659CC9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BDAF179-8F0A-40D3-A25B-D0531C1F0B69}"/>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5441563-6A9F-4FD6-A5AB-B9B6965EAE8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2B25D815-CEFB-4F1F-BAD8-45B99F5B0A44}"/>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272DC65-EB47-4106-A3BB-7FADB33FEC0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F20FC0B5-638E-4712-9704-800A6CA01A96}"/>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F9C07BC-95AF-491C-BD8A-BA136DCD5FD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9CCA095F-4F9A-4037-B574-6F98896E123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E1A5D16-09ED-4F50-A2CE-EB2213D92BA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EB0E3A5E-CDE5-437E-B799-3CA5ED3839C5}"/>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A0BB448-7D0F-4B52-A65E-05638C31BE7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83F67F46-0017-44A0-AA5D-1138CD20171B}"/>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D716F12E-BE87-4561-AE18-D67A693D9574}"/>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DFBD3E34-62A1-4DF2-828C-1B2556DF259C}"/>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0E128E8A-093F-4632-92A6-AE76B21EA9C6}"/>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64461F60-3E41-4589-B931-6D891DA1CD6F}"/>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76C888B5-2837-4CFD-90D5-A4C32ECD6BB4}"/>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9C083B47-C852-4C41-8C4C-D550DC4435E2}"/>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602543B7-ECE7-4830-9E2B-E581BBACB1BC}"/>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8CB6B820-53C1-4617-B7E0-455EA500DFF6}"/>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ADE1F41C-379E-49C9-B424-030145532ECA}"/>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4FC35CA0-B60E-4FA7-934E-B6B1D8DB92CD}"/>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8FA3942-ED9C-40F3-9A7C-EEFC7B4CD17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633463D-C858-4EFF-8B97-C434D6505D5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D08E156-9DF3-4979-BE2C-DF3EE08806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F5ECE41-07C6-480A-9137-BBF97A12215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4877D08-45B8-4FA2-80A4-94E48DCBBCA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140748</xdr:rowOff>
    </xdr:from>
    <xdr:to>
      <xdr:col>55</xdr:col>
      <xdr:colOff>50800</xdr:colOff>
      <xdr:row>42</xdr:row>
      <xdr:rowOff>70898</xdr:rowOff>
    </xdr:to>
    <xdr:sp macro="" textlink="">
      <xdr:nvSpPr>
        <xdr:cNvPr id="130" name="楕円 129">
          <a:extLst>
            <a:ext uri="{FF2B5EF4-FFF2-40B4-BE49-F238E27FC236}">
              <a16:creationId xmlns:a16="http://schemas.microsoft.com/office/drawing/2014/main" id="{B2EA089C-D05E-4BCE-A733-6F76624C9136}"/>
            </a:ext>
          </a:extLst>
        </xdr:cNvPr>
        <xdr:cNvSpPr/>
      </xdr:nvSpPr>
      <xdr:spPr>
        <a:xfrm>
          <a:off x="10426700" y="717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702B5045-E0AE-4536-B381-AABE0FD7CEC8}"/>
            </a:ext>
          </a:extLst>
        </xdr:cNvPr>
        <xdr:cNvSpPr txBox="1"/>
      </xdr:nvSpPr>
      <xdr:spPr>
        <a:xfrm>
          <a:off x="10515600" y="711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140655</xdr:rowOff>
    </xdr:from>
    <xdr:to>
      <xdr:col>50</xdr:col>
      <xdr:colOff>165100</xdr:colOff>
      <xdr:row>42</xdr:row>
      <xdr:rowOff>70805</xdr:rowOff>
    </xdr:to>
    <xdr:sp macro="" textlink="">
      <xdr:nvSpPr>
        <xdr:cNvPr id="132" name="楕円 131">
          <a:extLst>
            <a:ext uri="{FF2B5EF4-FFF2-40B4-BE49-F238E27FC236}">
              <a16:creationId xmlns:a16="http://schemas.microsoft.com/office/drawing/2014/main" id="{7748EE00-3523-4135-A8F1-7150169ADB2E}"/>
            </a:ext>
          </a:extLst>
        </xdr:cNvPr>
        <xdr:cNvSpPr/>
      </xdr:nvSpPr>
      <xdr:spPr>
        <a:xfrm>
          <a:off x="9588500" y="71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20005</xdr:rowOff>
    </xdr:from>
    <xdr:to>
      <xdr:col>55</xdr:col>
      <xdr:colOff>0</xdr:colOff>
      <xdr:row>42</xdr:row>
      <xdr:rowOff>20098</xdr:rowOff>
    </xdr:to>
    <xdr:cxnSp macro="">
      <xdr:nvCxnSpPr>
        <xdr:cNvPr id="133" name="直線コネクタ 132">
          <a:extLst>
            <a:ext uri="{FF2B5EF4-FFF2-40B4-BE49-F238E27FC236}">
              <a16:creationId xmlns:a16="http://schemas.microsoft.com/office/drawing/2014/main" id="{A7E663CC-315F-4697-83B4-4282FADDD6ED}"/>
            </a:ext>
          </a:extLst>
        </xdr:cNvPr>
        <xdr:cNvCxnSpPr/>
      </xdr:nvCxnSpPr>
      <xdr:spPr>
        <a:xfrm>
          <a:off x="9639300" y="7220905"/>
          <a:ext cx="838200"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140615</xdr:rowOff>
    </xdr:from>
    <xdr:to>
      <xdr:col>46</xdr:col>
      <xdr:colOff>38100</xdr:colOff>
      <xdr:row>42</xdr:row>
      <xdr:rowOff>70765</xdr:rowOff>
    </xdr:to>
    <xdr:sp macro="" textlink="">
      <xdr:nvSpPr>
        <xdr:cNvPr id="134" name="楕円 133">
          <a:extLst>
            <a:ext uri="{FF2B5EF4-FFF2-40B4-BE49-F238E27FC236}">
              <a16:creationId xmlns:a16="http://schemas.microsoft.com/office/drawing/2014/main" id="{59ED3FAF-16C5-4AD5-A94A-0BFF561637D3}"/>
            </a:ext>
          </a:extLst>
        </xdr:cNvPr>
        <xdr:cNvSpPr/>
      </xdr:nvSpPr>
      <xdr:spPr>
        <a:xfrm>
          <a:off x="8699500" y="71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19965</xdr:rowOff>
    </xdr:from>
    <xdr:to>
      <xdr:col>50</xdr:col>
      <xdr:colOff>114300</xdr:colOff>
      <xdr:row>42</xdr:row>
      <xdr:rowOff>20005</xdr:rowOff>
    </xdr:to>
    <xdr:cxnSp macro="">
      <xdr:nvCxnSpPr>
        <xdr:cNvPr id="135" name="直線コネクタ 134">
          <a:extLst>
            <a:ext uri="{FF2B5EF4-FFF2-40B4-BE49-F238E27FC236}">
              <a16:creationId xmlns:a16="http://schemas.microsoft.com/office/drawing/2014/main" id="{16873EA2-107D-41A8-BFCF-7AD866C776BF}"/>
            </a:ext>
          </a:extLst>
        </xdr:cNvPr>
        <xdr:cNvCxnSpPr/>
      </xdr:nvCxnSpPr>
      <xdr:spPr>
        <a:xfrm>
          <a:off x="8750300" y="7220865"/>
          <a:ext cx="889000" cy="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140420</xdr:rowOff>
    </xdr:from>
    <xdr:to>
      <xdr:col>41</xdr:col>
      <xdr:colOff>101600</xdr:colOff>
      <xdr:row>42</xdr:row>
      <xdr:rowOff>70570</xdr:rowOff>
    </xdr:to>
    <xdr:sp macro="" textlink="">
      <xdr:nvSpPr>
        <xdr:cNvPr id="136" name="楕円 135">
          <a:extLst>
            <a:ext uri="{FF2B5EF4-FFF2-40B4-BE49-F238E27FC236}">
              <a16:creationId xmlns:a16="http://schemas.microsoft.com/office/drawing/2014/main" id="{846CA681-CCAF-4D4F-B613-EBBAD43824C3}"/>
            </a:ext>
          </a:extLst>
        </xdr:cNvPr>
        <xdr:cNvSpPr/>
      </xdr:nvSpPr>
      <xdr:spPr>
        <a:xfrm>
          <a:off x="7810500" y="716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19770</xdr:rowOff>
    </xdr:from>
    <xdr:to>
      <xdr:col>45</xdr:col>
      <xdr:colOff>177800</xdr:colOff>
      <xdr:row>42</xdr:row>
      <xdr:rowOff>19965</xdr:rowOff>
    </xdr:to>
    <xdr:cxnSp macro="">
      <xdr:nvCxnSpPr>
        <xdr:cNvPr id="137" name="直線コネクタ 136">
          <a:extLst>
            <a:ext uri="{FF2B5EF4-FFF2-40B4-BE49-F238E27FC236}">
              <a16:creationId xmlns:a16="http://schemas.microsoft.com/office/drawing/2014/main" id="{DB4C5B7C-9913-4457-A3D9-7539269BA706}"/>
            </a:ext>
          </a:extLst>
        </xdr:cNvPr>
        <xdr:cNvCxnSpPr/>
      </xdr:nvCxnSpPr>
      <xdr:spPr>
        <a:xfrm>
          <a:off x="7861300" y="7220670"/>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140387</xdr:rowOff>
    </xdr:from>
    <xdr:to>
      <xdr:col>36</xdr:col>
      <xdr:colOff>165100</xdr:colOff>
      <xdr:row>42</xdr:row>
      <xdr:rowOff>70537</xdr:rowOff>
    </xdr:to>
    <xdr:sp macro="" textlink="">
      <xdr:nvSpPr>
        <xdr:cNvPr id="138" name="楕円 137">
          <a:extLst>
            <a:ext uri="{FF2B5EF4-FFF2-40B4-BE49-F238E27FC236}">
              <a16:creationId xmlns:a16="http://schemas.microsoft.com/office/drawing/2014/main" id="{953E0107-BA9A-4140-B460-7A179D905EC3}"/>
            </a:ext>
          </a:extLst>
        </xdr:cNvPr>
        <xdr:cNvSpPr/>
      </xdr:nvSpPr>
      <xdr:spPr>
        <a:xfrm>
          <a:off x="6921500" y="716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19737</xdr:rowOff>
    </xdr:from>
    <xdr:to>
      <xdr:col>41</xdr:col>
      <xdr:colOff>50800</xdr:colOff>
      <xdr:row>42</xdr:row>
      <xdr:rowOff>19770</xdr:rowOff>
    </xdr:to>
    <xdr:cxnSp macro="">
      <xdr:nvCxnSpPr>
        <xdr:cNvPr id="139" name="直線コネクタ 138">
          <a:extLst>
            <a:ext uri="{FF2B5EF4-FFF2-40B4-BE49-F238E27FC236}">
              <a16:creationId xmlns:a16="http://schemas.microsoft.com/office/drawing/2014/main" id="{59166D53-E07F-480E-B3B0-1D29EB4EB034}"/>
            </a:ext>
          </a:extLst>
        </xdr:cNvPr>
        <xdr:cNvCxnSpPr/>
      </xdr:nvCxnSpPr>
      <xdr:spPr>
        <a:xfrm>
          <a:off x="6972300" y="7220637"/>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B4AC6BD7-32E3-4ABD-8922-F9727585F58B}"/>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78AB8202-9396-4516-AD6E-CCFE65FC813F}"/>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AA00899-226C-40F3-983B-968AE14C4859}"/>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0E8EECBF-B5BE-4A5E-9BFD-AC2F99E26407}"/>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61932</xdr:rowOff>
    </xdr:from>
    <xdr:ext cx="534377" cy="259045"/>
    <xdr:sp macro="" textlink="">
      <xdr:nvSpPr>
        <xdr:cNvPr id="144" name="n_1mainValue【道路】&#10;一人当たり延長">
          <a:extLst>
            <a:ext uri="{FF2B5EF4-FFF2-40B4-BE49-F238E27FC236}">
              <a16:creationId xmlns:a16="http://schemas.microsoft.com/office/drawing/2014/main" id="{48593C91-94C4-4BB5-88AF-2F47EB32CF35}"/>
            </a:ext>
          </a:extLst>
        </xdr:cNvPr>
        <xdr:cNvSpPr txBox="1"/>
      </xdr:nvSpPr>
      <xdr:spPr>
        <a:xfrm>
          <a:off x="9359411" y="726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61892</xdr:rowOff>
    </xdr:from>
    <xdr:ext cx="534377" cy="259045"/>
    <xdr:sp macro="" textlink="">
      <xdr:nvSpPr>
        <xdr:cNvPr id="145" name="n_2mainValue【道路】&#10;一人当たり延長">
          <a:extLst>
            <a:ext uri="{FF2B5EF4-FFF2-40B4-BE49-F238E27FC236}">
              <a16:creationId xmlns:a16="http://schemas.microsoft.com/office/drawing/2014/main" id="{6F184EFF-A94E-43DB-9828-9A07DE91FD69}"/>
            </a:ext>
          </a:extLst>
        </xdr:cNvPr>
        <xdr:cNvSpPr txBox="1"/>
      </xdr:nvSpPr>
      <xdr:spPr>
        <a:xfrm>
          <a:off x="8483111" y="726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61697</xdr:rowOff>
    </xdr:from>
    <xdr:ext cx="534377" cy="259045"/>
    <xdr:sp macro="" textlink="">
      <xdr:nvSpPr>
        <xdr:cNvPr id="146" name="n_3mainValue【道路】&#10;一人当たり延長">
          <a:extLst>
            <a:ext uri="{FF2B5EF4-FFF2-40B4-BE49-F238E27FC236}">
              <a16:creationId xmlns:a16="http://schemas.microsoft.com/office/drawing/2014/main" id="{016B8CCC-5613-4D2A-B071-3D7791666240}"/>
            </a:ext>
          </a:extLst>
        </xdr:cNvPr>
        <xdr:cNvSpPr txBox="1"/>
      </xdr:nvSpPr>
      <xdr:spPr>
        <a:xfrm>
          <a:off x="7594111" y="726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61664</xdr:rowOff>
    </xdr:from>
    <xdr:ext cx="534377" cy="259045"/>
    <xdr:sp macro="" textlink="">
      <xdr:nvSpPr>
        <xdr:cNvPr id="147" name="n_4mainValue【道路】&#10;一人当たり延長">
          <a:extLst>
            <a:ext uri="{FF2B5EF4-FFF2-40B4-BE49-F238E27FC236}">
              <a16:creationId xmlns:a16="http://schemas.microsoft.com/office/drawing/2014/main" id="{812A3093-A454-4A51-9DD6-E4BB6F9E9A32}"/>
            </a:ext>
          </a:extLst>
        </xdr:cNvPr>
        <xdr:cNvSpPr txBox="1"/>
      </xdr:nvSpPr>
      <xdr:spPr>
        <a:xfrm>
          <a:off x="6705111" y="72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8B10668-819C-4A31-9260-D525589937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22D1277-44FF-450D-899A-6A60CBB1730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EA97358-59F3-4F4F-B205-94DF5B28063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2430F4C-AEB7-434E-910C-4AD50CD0941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0E29E33-48C1-4DD8-8CE3-A1E9A6700D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7AB9A47-112D-492D-B8FD-48E615F6838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1E4E9E5-C3CF-4BF5-BFEA-A96D5698C36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C0FA0F2-D263-4BAC-B6CF-7043AB0C64F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57FA2AC-60B1-48B8-8C83-7798607E210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F84A53D-608E-4762-93D9-0A75C5896E3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0A26173-AB62-4C2F-A978-CC4C0667CF0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4C1AC59-4DED-44C9-9D1B-0B33EFB3AC8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D05321C3-8EE8-4318-A0B3-192FCAF5CE8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1C2B1D48-1C16-4DCA-A355-38D42D66055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1DEE7054-2016-4C0F-B4A2-0C2FECE6A03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D27574A-359E-45AF-8791-04F085CDD3C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EF9D2D52-84F3-4FC1-85E2-917EAB39FE4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448DA01-2BD7-4F8F-9F9E-E7203C46451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E062693-EF89-450F-A3D7-4D8E7317EE3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165D17C9-095C-454C-B0CB-0D950C92D11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49415769-807E-4DCE-927D-D24E85AFDDA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F4A7975-2530-4B6F-9C17-9ACFE36D283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AC12C1AF-DFD0-4598-9271-EBACCCE2922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E76BDE7E-5EF3-4451-8AC3-2326AE8BE77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8604E6D5-D2EB-40FB-AE08-2CF8E4988444}"/>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5131DD2-4067-41C3-B60A-C3029E09E691}"/>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1C826D0A-EC81-4E7B-A568-D4EBF88846D3}"/>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9E5F9029-1B9F-4FB9-8C8C-1BA1249A3AD7}"/>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D5A6402D-81F7-4CDE-94D5-8B0233A1C21A}"/>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A8CE6C9-76C9-4C8D-A4FE-4D2C8A3C3779}"/>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BADB2481-22AD-4501-AA8E-515E5A7BED87}"/>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3DE90CCB-F875-49FE-B6B2-1635159B1B6D}"/>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E6995384-16C8-44F2-98D1-B65D4D4F4ED6}"/>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9AD9B5F8-DB02-4133-87BD-CD79BADC9FC3}"/>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1AB73A92-C3F7-4021-AC7D-D14988D7BF53}"/>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255A3CA-50BB-439C-960D-B286E26DBD9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00AE5EB-FC67-4336-B5BA-D1E63760C0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622D0A0-B675-41AF-B0ED-DEA9DF6DAFC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7843275-2D38-45A6-80ED-1D552C3D083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843188E-87AC-4C56-BF72-784EFF0A169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63500</xdr:rowOff>
    </xdr:from>
    <xdr:to>
      <xdr:col>24</xdr:col>
      <xdr:colOff>114300</xdr:colOff>
      <xdr:row>60</xdr:row>
      <xdr:rowOff>165100</xdr:rowOff>
    </xdr:to>
    <xdr:sp macro="" textlink="">
      <xdr:nvSpPr>
        <xdr:cNvPr id="188" name="楕円 187">
          <a:extLst>
            <a:ext uri="{FF2B5EF4-FFF2-40B4-BE49-F238E27FC236}">
              <a16:creationId xmlns:a16="http://schemas.microsoft.com/office/drawing/2014/main" id="{52E7A9A7-8EB7-4A5D-AB23-7042FC67DAA3}"/>
            </a:ext>
          </a:extLst>
        </xdr:cNvPr>
        <xdr:cNvSpPr/>
      </xdr:nvSpPr>
      <xdr:spPr>
        <a:xfrm>
          <a:off x="4584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41927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E7FF0E2-B0E7-4A57-B837-DD1FF9AD2C0C}"/>
            </a:ext>
          </a:extLst>
        </xdr:cNvPr>
        <xdr:cNvSpPr txBox="1"/>
      </xdr:nvSpPr>
      <xdr:spPr>
        <a:xfrm>
          <a:off x="467360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190" name="楕円 189">
          <a:extLst>
            <a:ext uri="{FF2B5EF4-FFF2-40B4-BE49-F238E27FC236}">
              <a16:creationId xmlns:a16="http://schemas.microsoft.com/office/drawing/2014/main" id="{61867A4C-DD91-4ABF-923A-24A5E2BFF135}"/>
            </a:ext>
          </a:extLst>
        </xdr:cNvPr>
        <xdr:cNvSpPr/>
      </xdr:nvSpPr>
      <xdr:spPr>
        <a:xfrm>
          <a:off x="3746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114300</xdr:rowOff>
    </xdr:to>
    <xdr:cxnSp macro="">
      <xdr:nvCxnSpPr>
        <xdr:cNvPr id="191" name="直線コネクタ 190">
          <a:extLst>
            <a:ext uri="{FF2B5EF4-FFF2-40B4-BE49-F238E27FC236}">
              <a16:creationId xmlns:a16="http://schemas.microsoft.com/office/drawing/2014/main" id="{2F6F8EF4-6F52-4695-808F-F8116417EC49}"/>
            </a:ext>
          </a:extLst>
        </xdr:cNvPr>
        <xdr:cNvCxnSpPr/>
      </xdr:nvCxnSpPr>
      <xdr:spPr>
        <a:xfrm>
          <a:off x="3797300" y="103746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15875</xdr:rowOff>
    </xdr:from>
    <xdr:to>
      <xdr:col>15</xdr:col>
      <xdr:colOff>101600</xdr:colOff>
      <xdr:row>60</xdr:row>
      <xdr:rowOff>117475</xdr:rowOff>
    </xdr:to>
    <xdr:sp macro="" textlink="">
      <xdr:nvSpPr>
        <xdr:cNvPr id="192" name="楕円 191">
          <a:extLst>
            <a:ext uri="{FF2B5EF4-FFF2-40B4-BE49-F238E27FC236}">
              <a16:creationId xmlns:a16="http://schemas.microsoft.com/office/drawing/2014/main" id="{E39F5348-2ED4-4DA9-BFDF-046518236BC0}"/>
            </a:ext>
          </a:extLst>
        </xdr:cNvPr>
        <xdr:cNvSpPr/>
      </xdr:nvSpPr>
      <xdr:spPr>
        <a:xfrm>
          <a:off x="2857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66675</xdr:rowOff>
    </xdr:from>
    <xdr:to>
      <xdr:col>19</xdr:col>
      <xdr:colOff>177800</xdr:colOff>
      <xdr:row>60</xdr:row>
      <xdr:rowOff>87630</xdr:rowOff>
    </xdr:to>
    <xdr:cxnSp macro="">
      <xdr:nvCxnSpPr>
        <xdr:cNvPr id="193" name="直線コネクタ 192">
          <a:extLst>
            <a:ext uri="{FF2B5EF4-FFF2-40B4-BE49-F238E27FC236}">
              <a16:creationId xmlns:a16="http://schemas.microsoft.com/office/drawing/2014/main" id="{A7AA7641-517F-4A08-9A81-4842F5B4A4BE}"/>
            </a:ext>
          </a:extLst>
        </xdr:cNvPr>
        <xdr:cNvCxnSpPr/>
      </xdr:nvCxnSpPr>
      <xdr:spPr>
        <a:xfrm>
          <a:off x="2908300" y="103536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4" name="楕円 193">
          <a:extLst>
            <a:ext uri="{FF2B5EF4-FFF2-40B4-BE49-F238E27FC236}">
              <a16:creationId xmlns:a16="http://schemas.microsoft.com/office/drawing/2014/main" id="{10A38BA3-12D2-4D79-B3E3-D90A13FFE906}"/>
            </a:ext>
          </a:extLst>
        </xdr:cNvPr>
        <xdr:cNvSpPr/>
      </xdr:nvSpPr>
      <xdr:spPr>
        <a:xfrm>
          <a:off x="1968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47625</xdr:rowOff>
    </xdr:from>
    <xdr:to>
      <xdr:col>15</xdr:col>
      <xdr:colOff>50800</xdr:colOff>
      <xdr:row>60</xdr:row>
      <xdr:rowOff>66675</xdr:rowOff>
    </xdr:to>
    <xdr:cxnSp macro="">
      <xdr:nvCxnSpPr>
        <xdr:cNvPr id="195" name="直線コネクタ 194">
          <a:extLst>
            <a:ext uri="{FF2B5EF4-FFF2-40B4-BE49-F238E27FC236}">
              <a16:creationId xmlns:a16="http://schemas.microsoft.com/office/drawing/2014/main" id="{BE556C24-24AF-4891-8771-F71C4CF0E7F5}"/>
            </a:ext>
          </a:extLst>
        </xdr:cNvPr>
        <xdr:cNvCxnSpPr/>
      </xdr:nvCxnSpPr>
      <xdr:spPr>
        <a:xfrm>
          <a:off x="2019300" y="103346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147320</xdr:rowOff>
    </xdr:from>
    <xdr:to>
      <xdr:col>6</xdr:col>
      <xdr:colOff>38100</xdr:colOff>
      <xdr:row>60</xdr:row>
      <xdr:rowOff>77470</xdr:rowOff>
    </xdr:to>
    <xdr:sp macro="" textlink="">
      <xdr:nvSpPr>
        <xdr:cNvPr id="196" name="楕円 195">
          <a:extLst>
            <a:ext uri="{FF2B5EF4-FFF2-40B4-BE49-F238E27FC236}">
              <a16:creationId xmlns:a16="http://schemas.microsoft.com/office/drawing/2014/main" id="{A937142C-6C5E-426A-A967-935ABC02A719}"/>
            </a:ext>
          </a:extLst>
        </xdr:cNvPr>
        <xdr:cNvSpPr/>
      </xdr:nvSpPr>
      <xdr:spPr>
        <a:xfrm>
          <a:off x="1079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26670</xdr:rowOff>
    </xdr:from>
    <xdr:to>
      <xdr:col>10</xdr:col>
      <xdr:colOff>114300</xdr:colOff>
      <xdr:row>60</xdr:row>
      <xdr:rowOff>47625</xdr:rowOff>
    </xdr:to>
    <xdr:cxnSp macro="">
      <xdr:nvCxnSpPr>
        <xdr:cNvPr id="197" name="直線コネクタ 196">
          <a:extLst>
            <a:ext uri="{FF2B5EF4-FFF2-40B4-BE49-F238E27FC236}">
              <a16:creationId xmlns:a16="http://schemas.microsoft.com/office/drawing/2014/main" id="{E82B7049-6B0A-40D6-A607-4405AF8F68A6}"/>
            </a:ext>
          </a:extLst>
        </xdr:cNvPr>
        <xdr:cNvCxnSpPr/>
      </xdr:nvCxnSpPr>
      <xdr:spPr>
        <a:xfrm>
          <a:off x="1130300" y="103136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7BD89FA-F37A-4382-966A-3B26B06CD8E3}"/>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76BA32C-3408-40AD-8BE2-BD8DEC5EC5BE}"/>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817DF64-26A3-4615-924F-D55382468EB7}"/>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9371E333-E4A9-4F2A-9554-AE1C810C0D7E}"/>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129557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610F22B-9BBC-4CC8-9036-7BB59ECCAB00}"/>
            </a:ext>
          </a:extLst>
        </xdr:cNvPr>
        <xdr:cNvSpPr txBox="1"/>
      </xdr:nvSpPr>
      <xdr:spPr>
        <a:xfrm>
          <a:off x="35820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108602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115A371-70E0-4CF6-BC78-445B387FC525}"/>
            </a:ext>
          </a:extLst>
        </xdr:cNvPr>
        <xdr:cNvSpPr txBox="1"/>
      </xdr:nvSpPr>
      <xdr:spPr>
        <a:xfrm>
          <a:off x="2705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89552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B0D2A50-2EC8-406C-8A5E-8B75277FF663}"/>
            </a:ext>
          </a:extLst>
        </xdr:cNvPr>
        <xdr:cNvSpPr txBox="1"/>
      </xdr:nvSpPr>
      <xdr:spPr>
        <a:xfrm>
          <a:off x="1816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68597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C2316A7-CE99-4DB5-883A-B753DB5BF6B7}"/>
            </a:ext>
          </a:extLst>
        </xdr:cNvPr>
        <xdr:cNvSpPr txBox="1"/>
      </xdr:nvSpPr>
      <xdr:spPr>
        <a:xfrm>
          <a:off x="927744"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DD632AA-61F7-4EDD-A1CB-E6717BF5F7F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E0330A0-534C-49F9-8175-335D8753C86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E7550A5-3FEE-493D-9D92-408BC9B9580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6CD1535-486F-4808-B4E7-6CA7AE213A3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6B30332-8B7C-4A44-B445-972C4519CD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37DD63A-2480-4795-A921-735BF4FA911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01821DC-0B95-4C08-B2A4-B7F42627FE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B7BBDF7-AD53-4C10-AB09-D73AD5558A2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ED5CD2C-7DFE-40AA-B3ED-CEEC95D232B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303C7B6-A200-4741-B30E-8B3403CBE6D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713BD76-3C60-4A2F-B5E1-FC2697F73BB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9FBCA918-A214-48E2-83BA-005DA95B093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F1E76189-1779-49F1-87BC-4F448EC4E60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9E6E0FB4-2D28-4193-ABEC-CE6860E2DFD3}"/>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7D585C6C-9F70-4D3C-ADB6-D4B474999DB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AE5F3109-F96A-4138-91A2-82E2CA7A0C8F}"/>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A59D08A-F5DF-4147-AD0F-48DA4D5B10C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A703F5AE-E0CB-4092-ADC5-98A09266A0AE}"/>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45CCA2A-09EF-45A4-AD5C-1F03972791E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8AA4D33-EC36-4986-804A-1E7A3A48C83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226AD7D5-12C7-48DF-981C-A0CDCCBA20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3CBA5256-8F6A-4197-B735-F48ECC63C911}"/>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7BC9F0A8-59EF-415C-A75C-DC2B2C9AEEDD}"/>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2197A054-9355-49D5-85FA-9259A41B3D8B}"/>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91E28721-AA34-43D0-BBCE-9094889DD3C1}"/>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969E8D1C-EA07-4167-9EA1-02007CDE26E8}"/>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D6BE228F-002C-478D-BCFB-B36B1386F95B}"/>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37BFA3E9-A52E-4C5F-8536-09A45F70AEAF}"/>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F19E6036-780C-4838-87BB-566B746348C1}"/>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E0A32020-BE51-46D8-8DD7-86C05F8EF5C1}"/>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D075948C-77E5-4BFA-96E6-DEB445B7F70C}"/>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6F6D3013-F9E0-4DC3-84C8-AEB8EF297DEE}"/>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3D42F00-F27B-40ED-A611-2A8339B99CC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92A977E-BA8B-4ACC-A817-FD48424CBA3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2251F8A-E8AE-478D-951A-CC93549EC3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404C35F-D426-45CD-BE31-DAA9C4F9752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00CCAF0-F0E5-4C95-87A7-58ACC89E374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98895</xdr:rowOff>
    </xdr:from>
    <xdr:to>
      <xdr:col>55</xdr:col>
      <xdr:colOff>50800</xdr:colOff>
      <xdr:row>64</xdr:row>
      <xdr:rowOff>29045</xdr:rowOff>
    </xdr:to>
    <xdr:sp macro="" textlink="">
      <xdr:nvSpPr>
        <xdr:cNvPr id="243" name="楕円 242">
          <a:extLst>
            <a:ext uri="{FF2B5EF4-FFF2-40B4-BE49-F238E27FC236}">
              <a16:creationId xmlns:a16="http://schemas.microsoft.com/office/drawing/2014/main" id="{D843D09C-C24B-450E-938E-ACCFCC5A2970}"/>
            </a:ext>
          </a:extLst>
        </xdr:cNvPr>
        <xdr:cNvSpPr/>
      </xdr:nvSpPr>
      <xdr:spPr>
        <a:xfrm>
          <a:off x="10426700" y="1090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13822</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3F5FD975-4177-4602-985C-65D78E8E6B72}"/>
            </a:ext>
          </a:extLst>
        </xdr:cNvPr>
        <xdr:cNvSpPr txBox="1"/>
      </xdr:nvSpPr>
      <xdr:spPr>
        <a:xfrm>
          <a:off x="10515600" y="1081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98844</xdr:rowOff>
    </xdr:from>
    <xdr:to>
      <xdr:col>50</xdr:col>
      <xdr:colOff>165100</xdr:colOff>
      <xdr:row>64</xdr:row>
      <xdr:rowOff>28994</xdr:rowOff>
    </xdr:to>
    <xdr:sp macro="" textlink="">
      <xdr:nvSpPr>
        <xdr:cNvPr id="245" name="楕円 244">
          <a:extLst>
            <a:ext uri="{FF2B5EF4-FFF2-40B4-BE49-F238E27FC236}">
              <a16:creationId xmlns:a16="http://schemas.microsoft.com/office/drawing/2014/main" id="{D4F73B35-5797-4CD4-AEF3-0F7DF5B19D61}"/>
            </a:ext>
          </a:extLst>
        </xdr:cNvPr>
        <xdr:cNvSpPr/>
      </xdr:nvSpPr>
      <xdr:spPr>
        <a:xfrm>
          <a:off x="9588500" y="109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149644</xdr:rowOff>
    </xdr:from>
    <xdr:to>
      <xdr:col>55</xdr:col>
      <xdr:colOff>0</xdr:colOff>
      <xdr:row>63</xdr:row>
      <xdr:rowOff>149695</xdr:rowOff>
    </xdr:to>
    <xdr:cxnSp macro="">
      <xdr:nvCxnSpPr>
        <xdr:cNvPr id="246" name="直線コネクタ 245">
          <a:extLst>
            <a:ext uri="{FF2B5EF4-FFF2-40B4-BE49-F238E27FC236}">
              <a16:creationId xmlns:a16="http://schemas.microsoft.com/office/drawing/2014/main" id="{40D31BE7-61C8-41F0-A160-C63690EE1182}"/>
            </a:ext>
          </a:extLst>
        </xdr:cNvPr>
        <xdr:cNvCxnSpPr/>
      </xdr:nvCxnSpPr>
      <xdr:spPr>
        <a:xfrm>
          <a:off x="9639300" y="10950994"/>
          <a:ext cx="8382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98865</xdr:rowOff>
    </xdr:from>
    <xdr:to>
      <xdr:col>46</xdr:col>
      <xdr:colOff>38100</xdr:colOff>
      <xdr:row>64</xdr:row>
      <xdr:rowOff>29015</xdr:rowOff>
    </xdr:to>
    <xdr:sp macro="" textlink="">
      <xdr:nvSpPr>
        <xdr:cNvPr id="247" name="楕円 246">
          <a:extLst>
            <a:ext uri="{FF2B5EF4-FFF2-40B4-BE49-F238E27FC236}">
              <a16:creationId xmlns:a16="http://schemas.microsoft.com/office/drawing/2014/main" id="{40AA2BE0-FBDB-4AF3-B315-E929FF3751A6}"/>
            </a:ext>
          </a:extLst>
        </xdr:cNvPr>
        <xdr:cNvSpPr/>
      </xdr:nvSpPr>
      <xdr:spPr>
        <a:xfrm>
          <a:off x="8699500" y="109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149644</xdr:rowOff>
    </xdr:from>
    <xdr:to>
      <xdr:col>50</xdr:col>
      <xdr:colOff>114300</xdr:colOff>
      <xdr:row>63</xdr:row>
      <xdr:rowOff>149665</xdr:rowOff>
    </xdr:to>
    <xdr:cxnSp macro="">
      <xdr:nvCxnSpPr>
        <xdr:cNvPr id="248" name="直線コネクタ 247">
          <a:extLst>
            <a:ext uri="{FF2B5EF4-FFF2-40B4-BE49-F238E27FC236}">
              <a16:creationId xmlns:a16="http://schemas.microsoft.com/office/drawing/2014/main" id="{62E6E5AB-F847-4164-833F-21977778B286}"/>
            </a:ext>
          </a:extLst>
        </xdr:cNvPr>
        <xdr:cNvCxnSpPr/>
      </xdr:nvCxnSpPr>
      <xdr:spPr>
        <a:xfrm flipV="1">
          <a:off x="8750300" y="10950994"/>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98801</xdr:rowOff>
    </xdr:from>
    <xdr:to>
      <xdr:col>41</xdr:col>
      <xdr:colOff>101600</xdr:colOff>
      <xdr:row>64</xdr:row>
      <xdr:rowOff>28951</xdr:rowOff>
    </xdr:to>
    <xdr:sp macro="" textlink="">
      <xdr:nvSpPr>
        <xdr:cNvPr id="249" name="楕円 248">
          <a:extLst>
            <a:ext uri="{FF2B5EF4-FFF2-40B4-BE49-F238E27FC236}">
              <a16:creationId xmlns:a16="http://schemas.microsoft.com/office/drawing/2014/main" id="{44AB295D-BAA7-46F7-8EE8-1023FD04AA59}"/>
            </a:ext>
          </a:extLst>
        </xdr:cNvPr>
        <xdr:cNvSpPr/>
      </xdr:nvSpPr>
      <xdr:spPr>
        <a:xfrm>
          <a:off x="7810500" y="1090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149601</xdr:rowOff>
    </xdr:from>
    <xdr:to>
      <xdr:col>45</xdr:col>
      <xdr:colOff>177800</xdr:colOff>
      <xdr:row>63</xdr:row>
      <xdr:rowOff>149665</xdr:rowOff>
    </xdr:to>
    <xdr:cxnSp macro="">
      <xdr:nvCxnSpPr>
        <xdr:cNvPr id="250" name="直線コネクタ 249">
          <a:extLst>
            <a:ext uri="{FF2B5EF4-FFF2-40B4-BE49-F238E27FC236}">
              <a16:creationId xmlns:a16="http://schemas.microsoft.com/office/drawing/2014/main" id="{F8C312EF-D680-4748-8BCF-C1ED47CA6A11}"/>
            </a:ext>
          </a:extLst>
        </xdr:cNvPr>
        <xdr:cNvCxnSpPr/>
      </xdr:nvCxnSpPr>
      <xdr:spPr>
        <a:xfrm>
          <a:off x="7861300" y="10950951"/>
          <a:ext cx="88900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98840</xdr:rowOff>
    </xdr:from>
    <xdr:to>
      <xdr:col>36</xdr:col>
      <xdr:colOff>165100</xdr:colOff>
      <xdr:row>64</xdr:row>
      <xdr:rowOff>28990</xdr:rowOff>
    </xdr:to>
    <xdr:sp macro="" textlink="">
      <xdr:nvSpPr>
        <xdr:cNvPr id="251" name="楕円 250">
          <a:extLst>
            <a:ext uri="{FF2B5EF4-FFF2-40B4-BE49-F238E27FC236}">
              <a16:creationId xmlns:a16="http://schemas.microsoft.com/office/drawing/2014/main" id="{A1B4B5D1-28D5-4EB4-A91D-23531A318F97}"/>
            </a:ext>
          </a:extLst>
        </xdr:cNvPr>
        <xdr:cNvSpPr/>
      </xdr:nvSpPr>
      <xdr:spPr>
        <a:xfrm>
          <a:off x="6921500" y="109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149601</xdr:rowOff>
    </xdr:from>
    <xdr:to>
      <xdr:col>41</xdr:col>
      <xdr:colOff>50800</xdr:colOff>
      <xdr:row>63</xdr:row>
      <xdr:rowOff>149640</xdr:rowOff>
    </xdr:to>
    <xdr:cxnSp macro="">
      <xdr:nvCxnSpPr>
        <xdr:cNvPr id="252" name="直線コネクタ 251">
          <a:extLst>
            <a:ext uri="{FF2B5EF4-FFF2-40B4-BE49-F238E27FC236}">
              <a16:creationId xmlns:a16="http://schemas.microsoft.com/office/drawing/2014/main" id="{B5130609-E0C1-4EA1-8AB4-54963B26A6E2}"/>
            </a:ext>
          </a:extLst>
        </xdr:cNvPr>
        <xdr:cNvCxnSpPr/>
      </xdr:nvCxnSpPr>
      <xdr:spPr>
        <a:xfrm flipV="1">
          <a:off x="6972300" y="1095095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06A5715B-FF74-4566-A3EB-0DEE888B9F70}"/>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E8587F9D-6EB9-493C-A331-51951158B4DB}"/>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E1F59407-07AF-473A-B367-D9FA9BB3311E}"/>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5C5631FF-8399-493A-B000-216AB9E96DDD}"/>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20121</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7E3A4B41-F0B4-43C1-86E4-656F69E31F0B}"/>
            </a:ext>
          </a:extLst>
        </xdr:cNvPr>
        <xdr:cNvSpPr txBox="1"/>
      </xdr:nvSpPr>
      <xdr:spPr>
        <a:xfrm>
          <a:off x="9359411" y="1099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20142</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C591A987-B0E6-4872-864E-BA862519D9B0}"/>
            </a:ext>
          </a:extLst>
        </xdr:cNvPr>
        <xdr:cNvSpPr txBox="1"/>
      </xdr:nvSpPr>
      <xdr:spPr>
        <a:xfrm>
          <a:off x="8483111" y="109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20078</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47FDE5C4-FA2A-4EFB-A793-854D14D1CBAE}"/>
            </a:ext>
          </a:extLst>
        </xdr:cNvPr>
        <xdr:cNvSpPr txBox="1"/>
      </xdr:nvSpPr>
      <xdr:spPr>
        <a:xfrm>
          <a:off x="7594111" y="1099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20117</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9F1B3511-F673-4BB1-B519-D14DC3A344E9}"/>
            </a:ext>
          </a:extLst>
        </xdr:cNvPr>
        <xdr:cNvSpPr txBox="1"/>
      </xdr:nvSpPr>
      <xdr:spPr>
        <a:xfrm>
          <a:off x="6705111" y="1099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62CF0381-1F4B-4ACD-AD02-1D89D0170A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32B6189C-64CE-4DA5-949B-5CBDC414F3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065E165-8370-4B46-8381-9E280F79565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38BE058-4D3A-4F42-8ED1-306E77A3DAB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D5091BA-58DF-4D1A-AF27-50DEC456A2D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CC95E7D1-8902-4A02-8319-2F701AD4D38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E6B0EDA5-EA32-496F-B146-4FF41F50093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32A76226-4750-44E4-B1BE-84B88EDF6D0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D64BBF95-8EA9-43AB-BC7A-16C1DE3B202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60A0C94D-1CAE-454C-B0A0-595C7226AD9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18F09622-B824-42FB-B314-696B9ED86E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193808FB-59A6-4347-8E17-7FB018E2AE8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BDBA2F83-A517-4B37-870C-969EFF90CB3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15520DB9-0B9C-427D-B32A-B40E07CE163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44E3163A-4A04-4B18-B83F-F7FA5DEB53D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5C1DFA24-5388-4510-9A28-1FED5399566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4208750-0A9A-420A-821B-BB6177C6B57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C295F03B-D9AA-4F51-991A-7BC64CDC4FE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F34EE4F6-0F89-468E-99C0-2EB7C10BA8B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95DDA7D9-ACAC-4243-9094-B1F0BDAB95E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E5B307BF-4029-4C9B-8DA0-2024B77D7DF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EACA2F81-0B22-4194-9889-AE8D52458F8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359FB6F5-B5D7-4C23-B125-5C50F3A1BC1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1AB470E-12A7-48CC-A0F3-482A1E0AA9B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A6CB8AB6-3154-4ADF-98AC-9BA274092DD5}"/>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7B43DEE0-C935-40A2-BAB8-C4A04F62522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3DD31109-875C-423D-AFBC-4B7D4BC0407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39CDFB32-819A-441B-BF9C-F88C68F8BD35}"/>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854265E1-CB46-4D38-BE05-326FAA112130}"/>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2C0DD8A-1285-44CA-9054-12084943CA75}"/>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16DDBFC8-3C0A-46F1-9E1D-E36E491C2F80}"/>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EB0DBAF3-8B7E-4668-BE1B-5CEEF196808F}"/>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7F5AD58E-B96A-430C-8DA4-76A3A1D26938}"/>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DDB60C5B-A896-4410-8AD6-F837D7B4C99E}"/>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C897ACF4-6A9B-43F1-8E73-285A5E78F8CD}"/>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207356B-6C30-47B4-BA2F-58DF93D50DC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3348B21-A394-4249-818A-A2A8E5EC354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6AF3D5D-5D5F-4745-B757-0CF9DF74EA3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5F9280D-D2E9-4765-ABDF-C4CF33650D1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591C1FA-F55F-4BBE-9E1E-23FBA2FB601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52070</xdr:rowOff>
    </xdr:from>
    <xdr:to>
      <xdr:col>24</xdr:col>
      <xdr:colOff>114300</xdr:colOff>
      <xdr:row>79</xdr:row>
      <xdr:rowOff>153670</xdr:rowOff>
    </xdr:to>
    <xdr:sp macro="" textlink="">
      <xdr:nvSpPr>
        <xdr:cNvPr id="301" name="楕円 300">
          <a:extLst>
            <a:ext uri="{FF2B5EF4-FFF2-40B4-BE49-F238E27FC236}">
              <a16:creationId xmlns:a16="http://schemas.microsoft.com/office/drawing/2014/main" id="{DC016892-9D7C-4B90-8B3D-F87305F22E86}"/>
            </a:ext>
          </a:extLst>
        </xdr:cNvPr>
        <xdr:cNvSpPr/>
      </xdr:nvSpPr>
      <xdr:spPr>
        <a:xfrm>
          <a:off x="45847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74947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46A44303-DA9D-474B-95CD-1A2F11EF9F7F}"/>
            </a:ext>
          </a:extLst>
        </xdr:cNvPr>
        <xdr:cNvSpPr txBox="1"/>
      </xdr:nvSpPr>
      <xdr:spPr>
        <a:xfrm>
          <a:off x="4673600"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19686</xdr:rowOff>
    </xdr:from>
    <xdr:to>
      <xdr:col>20</xdr:col>
      <xdr:colOff>38100</xdr:colOff>
      <xdr:row>79</xdr:row>
      <xdr:rowOff>121286</xdr:rowOff>
    </xdr:to>
    <xdr:sp macro="" textlink="">
      <xdr:nvSpPr>
        <xdr:cNvPr id="303" name="楕円 302">
          <a:extLst>
            <a:ext uri="{FF2B5EF4-FFF2-40B4-BE49-F238E27FC236}">
              <a16:creationId xmlns:a16="http://schemas.microsoft.com/office/drawing/2014/main" id="{CC6935FD-9166-4BAA-B01F-1DD45E5D1458}"/>
            </a:ext>
          </a:extLst>
        </xdr:cNvPr>
        <xdr:cNvSpPr/>
      </xdr:nvSpPr>
      <xdr:spPr>
        <a:xfrm>
          <a:off x="3746500" y="1356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70486</xdr:rowOff>
    </xdr:from>
    <xdr:to>
      <xdr:col>24</xdr:col>
      <xdr:colOff>63500</xdr:colOff>
      <xdr:row>79</xdr:row>
      <xdr:rowOff>102870</xdr:rowOff>
    </xdr:to>
    <xdr:cxnSp macro="">
      <xdr:nvCxnSpPr>
        <xdr:cNvPr id="304" name="直線コネクタ 303">
          <a:extLst>
            <a:ext uri="{FF2B5EF4-FFF2-40B4-BE49-F238E27FC236}">
              <a16:creationId xmlns:a16="http://schemas.microsoft.com/office/drawing/2014/main" id="{B5CAED4F-2C5E-4F2C-9AE4-448986C51896}"/>
            </a:ext>
          </a:extLst>
        </xdr:cNvPr>
        <xdr:cNvCxnSpPr/>
      </xdr:nvCxnSpPr>
      <xdr:spPr>
        <a:xfrm>
          <a:off x="3797300" y="13615036"/>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143511</xdr:rowOff>
    </xdr:from>
    <xdr:to>
      <xdr:col>15</xdr:col>
      <xdr:colOff>101600</xdr:colOff>
      <xdr:row>79</xdr:row>
      <xdr:rowOff>73661</xdr:rowOff>
    </xdr:to>
    <xdr:sp macro="" textlink="">
      <xdr:nvSpPr>
        <xdr:cNvPr id="305" name="楕円 304">
          <a:extLst>
            <a:ext uri="{FF2B5EF4-FFF2-40B4-BE49-F238E27FC236}">
              <a16:creationId xmlns:a16="http://schemas.microsoft.com/office/drawing/2014/main" id="{8B81D0E9-C9F7-4BB6-94D4-162392931067}"/>
            </a:ext>
          </a:extLst>
        </xdr:cNvPr>
        <xdr:cNvSpPr/>
      </xdr:nvSpPr>
      <xdr:spPr>
        <a:xfrm>
          <a:off x="2857500" y="1351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22861</xdr:rowOff>
    </xdr:from>
    <xdr:to>
      <xdr:col>19</xdr:col>
      <xdr:colOff>177800</xdr:colOff>
      <xdr:row>79</xdr:row>
      <xdr:rowOff>70486</xdr:rowOff>
    </xdr:to>
    <xdr:cxnSp macro="">
      <xdr:nvCxnSpPr>
        <xdr:cNvPr id="306" name="直線コネクタ 305">
          <a:extLst>
            <a:ext uri="{FF2B5EF4-FFF2-40B4-BE49-F238E27FC236}">
              <a16:creationId xmlns:a16="http://schemas.microsoft.com/office/drawing/2014/main" id="{6D1C2CF9-3C14-4135-A2C8-ADDDE06D90D6}"/>
            </a:ext>
          </a:extLst>
        </xdr:cNvPr>
        <xdr:cNvCxnSpPr/>
      </xdr:nvCxnSpPr>
      <xdr:spPr>
        <a:xfrm>
          <a:off x="2908300" y="135674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93980</xdr:rowOff>
    </xdr:from>
    <xdr:to>
      <xdr:col>10</xdr:col>
      <xdr:colOff>165100</xdr:colOff>
      <xdr:row>79</xdr:row>
      <xdr:rowOff>24130</xdr:rowOff>
    </xdr:to>
    <xdr:sp macro="" textlink="">
      <xdr:nvSpPr>
        <xdr:cNvPr id="307" name="楕円 306">
          <a:extLst>
            <a:ext uri="{FF2B5EF4-FFF2-40B4-BE49-F238E27FC236}">
              <a16:creationId xmlns:a16="http://schemas.microsoft.com/office/drawing/2014/main" id="{44478319-E9E7-4BA2-8CE3-D8E4319A49C0}"/>
            </a:ext>
          </a:extLst>
        </xdr:cNvPr>
        <xdr:cNvSpPr/>
      </xdr:nvSpPr>
      <xdr:spPr>
        <a:xfrm>
          <a:off x="1968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144780</xdr:rowOff>
    </xdr:from>
    <xdr:to>
      <xdr:col>15</xdr:col>
      <xdr:colOff>50800</xdr:colOff>
      <xdr:row>79</xdr:row>
      <xdr:rowOff>22861</xdr:rowOff>
    </xdr:to>
    <xdr:cxnSp macro="">
      <xdr:nvCxnSpPr>
        <xdr:cNvPr id="308" name="直線コネクタ 307">
          <a:extLst>
            <a:ext uri="{FF2B5EF4-FFF2-40B4-BE49-F238E27FC236}">
              <a16:creationId xmlns:a16="http://schemas.microsoft.com/office/drawing/2014/main" id="{AE01CE25-D3DC-45E5-A5F9-26E62CAE3E08}"/>
            </a:ext>
          </a:extLst>
        </xdr:cNvPr>
        <xdr:cNvCxnSpPr/>
      </xdr:nvCxnSpPr>
      <xdr:spPr>
        <a:xfrm>
          <a:off x="2019300" y="135178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48261</xdr:rowOff>
    </xdr:from>
    <xdr:to>
      <xdr:col>6</xdr:col>
      <xdr:colOff>38100</xdr:colOff>
      <xdr:row>78</xdr:row>
      <xdr:rowOff>149861</xdr:rowOff>
    </xdr:to>
    <xdr:sp macro="" textlink="">
      <xdr:nvSpPr>
        <xdr:cNvPr id="309" name="楕円 308">
          <a:extLst>
            <a:ext uri="{FF2B5EF4-FFF2-40B4-BE49-F238E27FC236}">
              <a16:creationId xmlns:a16="http://schemas.microsoft.com/office/drawing/2014/main" id="{D918D0A8-C4B4-4B36-AD06-C5FD8E627C50}"/>
            </a:ext>
          </a:extLst>
        </xdr:cNvPr>
        <xdr:cNvSpPr/>
      </xdr:nvSpPr>
      <xdr:spPr>
        <a:xfrm>
          <a:off x="1079500" y="134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99061</xdr:rowOff>
    </xdr:from>
    <xdr:to>
      <xdr:col>10</xdr:col>
      <xdr:colOff>114300</xdr:colOff>
      <xdr:row>78</xdr:row>
      <xdr:rowOff>144780</xdr:rowOff>
    </xdr:to>
    <xdr:cxnSp macro="">
      <xdr:nvCxnSpPr>
        <xdr:cNvPr id="310" name="直線コネクタ 309">
          <a:extLst>
            <a:ext uri="{FF2B5EF4-FFF2-40B4-BE49-F238E27FC236}">
              <a16:creationId xmlns:a16="http://schemas.microsoft.com/office/drawing/2014/main" id="{820B2A58-61CA-486A-8CB9-BBBB54E34049}"/>
            </a:ext>
          </a:extLst>
        </xdr:cNvPr>
        <xdr:cNvCxnSpPr/>
      </xdr:nvCxnSpPr>
      <xdr:spPr>
        <a:xfrm>
          <a:off x="1130300" y="13472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9AE74E96-62A5-4497-81A1-6A80FD330EE3}"/>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05CBB441-3053-4425-85E8-6E1E4C558BF9}"/>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BF253F4F-8310-4A70-AF9B-45306C884EC9}"/>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929E8C97-6223-479A-A9F7-F149EB3AF06A}"/>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137813</xdr:rowOff>
    </xdr:from>
    <xdr:ext cx="405111" cy="259045"/>
    <xdr:sp macro="" textlink="">
      <xdr:nvSpPr>
        <xdr:cNvPr id="315" name="n_1mainValue【公営住宅】&#10;有形固定資産減価償却率">
          <a:extLst>
            <a:ext uri="{FF2B5EF4-FFF2-40B4-BE49-F238E27FC236}">
              <a16:creationId xmlns:a16="http://schemas.microsoft.com/office/drawing/2014/main" id="{76C2A80C-C479-4288-AE56-21B36DDA1BE4}"/>
            </a:ext>
          </a:extLst>
        </xdr:cNvPr>
        <xdr:cNvSpPr txBox="1"/>
      </xdr:nvSpPr>
      <xdr:spPr>
        <a:xfrm>
          <a:off x="3582044" y="1333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90188</xdr:rowOff>
    </xdr:from>
    <xdr:ext cx="405111" cy="259045"/>
    <xdr:sp macro="" textlink="">
      <xdr:nvSpPr>
        <xdr:cNvPr id="316" name="n_2mainValue【公営住宅】&#10;有形固定資産減価償却率">
          <a:extLst>
            <a:ext uri="{FF2B5EF4-FFF2-40B4-BE49-F238E27FC236}">
              <a16:creationId xmlns:a16="http://schemas.microsoft.com/office/drawing/2014/main" id="{FF40A569-1578-414F-A812-C15D1B3ECD13}"/>
            </a:ext>
          </a:extLst>
        </xdr:cNvPr>
        <xdr:cNvSpPr txBox="1"/>
      </xdr:nvSpPr>
      <xdr:spPr>
        <a:xfrm>
          <a:off x="2705744" y="1329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40657</xdr:rowOff>
    </xdr:from>
    <xdr:ext cx="405111" cy="259045"/>
    <xdr:sp macro="" textlink="">
      <xdr:nvSpPr>
        <xdr:cNvPr id="317" name="n_3mainValue【公営住宅】&#10;有形固定資産減価償却率">
          <a:extLst>
            <a:ext uri="{FF2B5EF4-FFF2-40B4-BE49-F238E27FC236}">
              <a16:creationId xmlns:a16="http://schemas.microsoft.com/office/drawing/2014/main" id="{A8B777BC-169D-4854-B121-AAC72093D3C5}"/>
            </a:ext>
          </a:extLst>
        </xdr:cNvPr>
        <xdr:cNvSpPr txBox="1"/>
      </xdr:nvSpPr>
      <xdr:spPr>
        <a:xfrm>
          <a:off x="18167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166388</xdr:rowOff>
    </xdr:from>
    <xdr:ext cx="405111" cy="259045"/>
    <xdr:sp macro="" textlink="">
      <xdr:nvSpPr>
        <xdr:cNvPr id="318" name="n_4mainValue【公営住宅】&#10;有形固定資産減価償却率">
          <a:extLst>
            <a:ext uri="{FF2B5EF4-FFF2-40B4-BE49-F238E27FC236}">
              <a16:creationId xmlns:a16="http://schemas.microsoft.com/office/drawing/2014/main" id="{3BDAEE37-20DC-4191-B2EB-1BB27B2F54CF}"/>
            </a:ext>
          </a:extLst>
        </xdr:cNvPr>
        <xdr:cNvSpPr txBox="1"/>
      </xdr:nvSpPr>
      <xdr:spPr>
        <a:xfrm>
          <a:off x="927744" y="1319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72270FB-13DB-491B-B852-551EDDBD7BE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ABB2C2A-45B9-4CCD-9013-9F71756BF0E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6E1E59D-1753-4CF1-8694-21924CC59D1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FAF1FEA-DD99-44E6-BA93-6B9D88F1A47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9F12380-062D-4BB5-B1AD-4CD75A9C23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88748BA-296F-43A5-A194-C5F6C7D9BF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22878E9-F6F4-48FF-9D8B-B025C9718E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8F0878C-96D5-4605-855E-C0DE21A8600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5375C0C-0E39-4FEA-A568-E5EF38D2D25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812144A-F106-424B-A51B-A1727F7CA84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181D4B57-6CB2-4944-A54D-B8F92936517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1F34A541-B1B9-40D0-B9CC-CCF1818C120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112E0500-FD5E-4D76-964A-0260659A6DB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7B7FA117-53D3-40DC-AB8D-B925D907B67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53814BA0-39A6-4C1A-87DE-F0938680A35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2CB60E65-C2F7-4600-B6FA-E1FA5964421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772A27EA-5684-4E07-833A-98CE6CD62C4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71733A1A-D36B-4089-8EC5-4A36EA0840F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78E83B88-65A8-42DA-A4F2-562D37C0EC5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D55B5209-B3AA-4A08-9CD8-8D9C958B32E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80C63422-99F3-42CD-BA76-821A4CFA68C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412FADA9-1283-46AF-8A4C-72049DE8DF93}"/>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1EEE6B1-E9ED-4366-ADDD-E6A8C87FA22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C8622E05-8A58-44AA-9902-EC913AAC1EB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3277E1C2-4DDC-4686-A5D7-636F0E16775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1D2D721B-54C0-4ACF-9AB8-59FFB8176181}"/>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F393C1C8-B5EA-47E2-BBE4-28AAAF1A351F}"/>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3F4CD3C4-5574-4F24-8373-F7B1EF1D4017}"/>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9CB9B091-495E-4EDA-9DF2-CB393CB574FC}"/>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C45B783F-E9D2-48A8-8EE6-A0E39848F368}"/>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32684A7A-B9B6-47B5-9C70-90D4032011E1}"/>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D9089789-DF0C-4A06-93FD-467383D81461}"/>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66EB297A-036E-436D-B175-E5BB8C8114A5}"/>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6A0C912A-D39F-483F-8207-E4B112769CF8}"/>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CBA358EA-D0E1-4E3F-8B63-06386EC48A21}"/>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D4BF3285-8F72-466D-A9FF-BE79E22D6DFC}"/>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6D179BD-13D7-4029-9D3C-2AFF6C4CD6B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00A4B3-D3D3-481C-9E9F-313E13BB800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08DADE0-F9B7-4B1F-AB9B-7D8FF2C91CF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36504BA-7F16-4E85-95D2-1B2AFFD275B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BA4BB8D-A9A7-404E-AAF4-A729B0C8049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21754</xdr:rowOff>
    </xdr:from>
    <xdr:to>
      <xdr:col>55</xdr:col>
      <xdr:colOff>50800</xdr:colOff>
      <xdr:row>86</xdr:row>
      <xdr:rowOff>123354</xdr:rowOff>
    </xdr:to>
    <xdr:sp macro="" textlink="">
      <xdr:nvSpPr>
        <xdr:cNvPr id="360" name="楕円 359">
          <a:extLst>
            <a:ext uri="{FF2B5EF4-FFF2-40B4-BE49-F238E27FC236}">
              <a16:creationId xmlns:a16="http://schemas.microsoft.com/office/drawing/2014/main" id="{2D9A2AD8-C534-497E-8FD6-5920BFB39C1B}"/>
            </a:ext>
          </a:extLst>
        </xdr:cNvPr>
        <xdr:cNvSpPr/>
      </xdr:nvSpPr>
      <xdr:spPr>
        <a:xfrm>
          <a:off x="10426700" y="1476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108131</xdr:rowOff>
    </xdr:from>
    <xdr:ext cx="469744" cy="259045"/>
    <xdr:sp macro="" textlink="">
      <xdr:nvSpPr>
        <xdr:cNvPr id="361" name="【公営住宅】&#10;一人当たり面積該当値テキスト">
          <a:extLst>
            <a:ext uri="{FF2B5EF4-FFF2-40B4-BE49-F238E27FC236}">
              <a16:creationId xmlns:a16="http://schemas.microsoft.com/office/drawing/2014/main" id="{3FFFB73F-2C72-4DAF-AA26-E0BAD0D7D2C7}"/>
            </a:ext>
          </a:extLst>
        </xdr:cNvPr>
        <xdr:cNvSpPr txBox="1"/>
      </xdr:nvSpPr>
      <xdr:spPr>
        <a:xfrm>
          <a:off x="10515600" y="1468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21427</xdr:rowOff>
    </xdr:from>
    <xdr:to>
      <xdr:col>50</xdr:col>
      <xdr:colOff>165100</xdr:colOff>
      <xdr:row>86</xdr:row>
      <xdr:rowOff>123027</xdr:rowOff>
    </xdr:to>
    <xdr:sp macro="" textlink="">
      <xdr:nvSpPr>
        <xdr:cNvPr id="362" name="楕円 361">
          <a:extLst>
            <a:ext uri="{FF2B5EF4-FFF2-40B4-BE49-F238E27FC236}">
              <a16:creationId xmlns:a16="http://schemas.microsoft.com/office/drawing/2014/main" id="{D51126AC-D709-419E-9E79-E76E04E4476C}"/>
            </a:ext>
          </a:extLst>
        </xdr:cNvPr>
        <xdr:cNvSpPr/>
      </xdr:nvSpPr>
      <xdr:spPr>
        <a:xfrm>
          <a:off x="9588500" y="1476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72227</xdr:rowOff>
    </xdr:from>
    <xdr:to>
      <xdr:col>55</xdr:col>
      <xdr:colOff>0</xdr:colOff>
      <xdr:row>86</xdr:row>
      <xdr:rowOff>72554</xdr:rowOff>
    </xdr:to>
    <xdr:cxnSp macro="">
      <xdr:nvCxnSpPr>
        <xdr:cNvPr id="363" name="直線コネクタ 362">
          <a:extLst>
            <a:ext uri="{FF2B5EF4-FFF2-40B4-BE49-F238E27FC236}">
              <a16:creationId xmlns:a16="http://schemas.microsoft.com/office/drawing/2014/main" id="{AC2AC5C6-550E-429A-AE40-15969405639C}"/>
            </a:ext>
          </a:extLst>
        </xdr:cNvPr>
        <xdr:cNvCxnSpPr/>
      </xdr:nvCxnSpPr>
      <xdr:spPr>
        <a:xfrm>
          <a:off x="9639300" y="14816927"/>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21264</xdr:rowOff>
    </xdr:from>
    <xdr:to>
      <xdr:col>46</xdr:col>
      <xdr:colOff>38100</xdr:colOff>
      <xdr:row>86</xdr:row>
      <xdr:rowOff>122864</xdr:rowOff>
    </xdr:to>
    <xdr:sp macro="" textlink="">
      <xdr:nvSpPr>
        <xdr:cNvPr id="364" name="楕円 363">
          <a:extLst>
            <a:ext uri="{FF2B5EF4-FFF2-40B4-BE49-F238E27FC236}">
              <a16:creationId xmlns:a16="http://schemas.microsoft.com/office/drawing/2014/main" id="{AD0616E3-A577-4F1C-9B19-3961A877A6CB}"/>
            </a:ext>
          </a:extLst>
        </xdr:cNvPr>
        <xdr:cNvSpPr/>
      </xdr:nvSpPr>
      <xdr:spPr>
        <a:xfrm>
          <a:off x="8699500" y="1476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72064</xdr:rowOff>
    </xdr:from>
    <xdr:to>
      <xdr:col>50</xdr:col>
      <xdr:colOff>114300</xdr:colOff>
      <xdr:row>86</xdr:row>
      <xdr:rowOff>72227</xdr:rowOff>
    </xdr:to>
    <xdr:cxnSp macro="">
      <xdr:nvCxnSpPr>
        <xdr:cNvPr id="365" name="直線コネクタ 364">
          <a:extLst>
            <a:ext uri="{FF2B5EF4-FFF2-40B4-BE49-F238E27FC236}">
              <a16:creationId xmlns:a16="http://schemas.microsoft.com/office/drawing/2014/main" id="{E3513006-30AA-4B13-9FC8-22FD6039A311}"/>
            </a:ext>
          </a:extLst>
        </xdr:cNvPr>
        <xdr:cNvCxnSpPr/>
      </xdr:nvCxnSpPr>
      <xdr:spPr>
        <a:xfrm>
          <a:off x="8750300" y="14816764"/>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20120</xdr:rowOff>
    </xdr:from>
    <xdr:to>
      <xdr:col>41</xdr:col>
      <xdr:colOff>101600</xdr:colOff>
      <xdr:row>86</xdr:row>
      <xdr:rowOff>121720</xdr:rowOff>
    </xdr:to>
    <xdr:sp macro="" textlink="">
      <xdr:nvSpPr>
        <xdr:cNvPr id="366" name="楕円 365">
          <a:extLst>
            <a:ext uri="{FF2B5EF4-FFF2-40B4-BE49-F238E27FC236}">
              <a16:creationId xmlns:a16="http://schemas.microsoft.com/office/drawing/2014/main" id="{91919319-D3FE-4207-96D9-C081185A938C}"/>
            </a:ext>
          </a:extLst>
        </xdr:cNvPr>
        <xdr:cNvSpPr/>
      </xdr:nvSpPr>
      <xdr:spPr>
        <a:xfrm>
          <a:off x="7810500" y="1476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70920</xdr:rowOff>
    </xdr:from>
    <xdr:to>
      <xdr:col>45</xdr:col>
      <xdr:colOff>177800</xdr:colOff>
      <xdr:row>86</xdr:row>
      <xdr:rowOff>72064</xdr:rowOff>
    </xdr:to>
    <xdr:cxnSp macro="">
      <xdr:nvCxnSpPr>
        <xdr:cNvPr id="367" name="直線コネクタ 366">
          <a:extLst>
            <a:ext uri="{FF2B5EF4-FFF2-40B4-BE49-F238E27FC236}">
              <a16:creationId xmlns:a16="http://schemas.microsoft.com/office/drawing/2014/main" id="{1430A118-995F-439D-AA3B-D4A72BC0067B}"/>
            </a:ext>
          </a:extLst>
        </xdr:cNvPr>
        <xdr:cNvCxnSpPr/>
      </xdr:nvCxnSpPr>
      <xdr:spPr>
        <a:xfrm>
          <a:off x="7861300" y="14815620"/>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19957</xdr:rowOff>
    </xdr:from>
    <xdr:to>
      <xdr:col>36</xdr:col>
      <xdr:colOff>165100</xdr:colOff>
      <xdr:row>86</xdr:row>
      <xdr:rowOff>121557</xdr:rowOff>
    </xdr:to>
    <xdr:sp macro="" textlink="">
      <xdr:nvSpPr>
        <xdr:cNvPr id="368" name="楕円 367">
          <a:extLst>
            <a:ext uri="{FF2B5EF4-FFF2-40B4-BE49-F238E27FC236}">
              <a16:creationId xmlns:a16="http://schemas.microsoft.com/office/drawing/2014/main" id="{8B13D55A-8432-4581-92DF-7313CB36A0F8}"/>
            </a:ext>
          </a:extLst>
        </xdr:cNvPr>
        <xdr:cNvSpPr/>
      </xdr:nvSpPr>
      <xdr:spPr>
        <a:xfrm>
          <a:off x="6921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70757</xdr:rowOff>
    </xdr:from>
    <xdr:to>
      <xdr:col>41</xdr:col>
      <xdr:colOff>50800</xdr:colOff>
      <xdr:row>86</xdr:row>
      <xdr:rowOff>70920</xdr:rowOff>
    </xdr:to>
    <xdr:cxnSp macro="">
      <xdr:nvCxnSpPr>
        <xdr:cNvPr id="369" name="直線コネクタ 368">
          <a:extLst>
            <a:ext uri="{FF2B5EF4-FFF2-40B4-BE49-F238E27FC236}">
              <a16:creationId xmlns:a16="http://schemas.microsoft.com/office/drawing/2014/main" id="{FE5B42D6-25E6-4EE1-9E50-D1D9293AC920}"/>
            </a:ext>
          </a:extLst>
        </xdr:cNvPr>
        <xdr:cNvCxnSpPr/>
      </xdr:nvCxnSpPr>
      <xdr:spPr>
        <a:xfrm>
          <a:off x="6972300" y="14815457"/>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2B63D58A-378A-4B0D-9864-C846C0049090}"/>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783C9FE3-8136-423D-8327-EBCC06B07C6E}"/>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6DFEDC94-718E-4FB5-B69B-4C6D61D846A9}"/>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584149CA-2180-40F8-B817-1CB7434C5BAC}"/>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114154</xdr:rowOff>
    </xdr:from>
    <xdr:ext cx="469744" cy="259045"/>
    <xdr:sp macro="" textlink="">
      <xdr:nvSpPr>
        <xdr:cNvPr id="374" name="n_1mainValue【公営住宅】&#10;一人当たり面積">
          <a:extLst>
            <a:ext uri="{FF2B5EF4-FFF2-40B4-BE49-F238E27FC236}">
              <a16:creationId xmlns:a16="http://schemas.microsoft.com/office/drawing/2014/main" id="{86E5D0EC-1EBF-49C1-B2BF-DF7D7832A6C5}"/>
            </a:ext>
          </a:extLst>
        </xdr:cNvPr>
        <xdr:cNvSpPr txBox="1"/>
      </xdr:nvSpPr>
      <xdr:spPr>
        <a:xfrm>
          <a:off x="9391727" y="1485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113991</xdr:rowOff>
    </xdr:from>
    <xdr:ext cx="469744" cy="259045"/>
    <xdr:sp macro="" textlink="">
      <xdr:nvSpPr>
        <xdr:cNvPr id="375" name="n_2mainValue【公営住宅】&#10;一人当たり面積">
          <a:extLst>
            <a:ext uri="{FF2B5EF4-FFF2-40B4-BE49-F238E27FC236}">
              <a16:creationId xmlns:a16="http://schemas.microsoft.com/office/drawing/2014/main" id="{BDA61975-19A5-4CFB-9197-ADF525388399}"/>
            </a:ext>
          </a:extLst>
        </xdr:cNvPr>
        <xdr:cNvSpPr txBox="1"/>
      </xdr:nvSpPr>
      <xdr:spPr>
        <a:xfrm>
          <a:off x="8515427" y="1485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112847</xdr:rowOff>
    </xdr:from>
    <xdr:ext cx="469744" cy="259045"/>
    <xdr:sp macro="" textlink="">
      <xdr:nvSpPr>
        <xdr:cNvPr id="376" name="n_3mainValue【公営住宅】&#10;一人当たり面積">
          <a:extLst>
            <a:ext uri="{FF2B5EF4-FFF2-40B4-BE49-F238E27FC236}">
              <a16:creationId xmlns:a16="http://schemas.microsoft.com/office/drawing/2014/main" id="{A1230598-BC7C-4AC0-AFF7-30750779194B}"/>
            </a:ext>
          </a:extLst>
        </xdr:cNvPr>
        <xdr:cNvSpPr txBox="1"/>
      </xdr:nvSpPr>
      <xdr:spPr>
        <a:xfrm>
          <a:off x="7626427" y="1485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112684</xdr:rowOff>
    </xdr:from>
    <xdr:ext cx="469744" cy="259045"/>
    <xdr:sp macro="" textlink="">
      <xdr:nvSpPr>
        <xdr:cNvPr id="377" name="n_4mainValue【公営住宅】&#10;一人当たり面積">
          <a:extLst>
            <a:ext uri="{FF2B5EF4-FFF2-40B4-BE49-F238E27FC236}">
              <a16:creationId xmlns:a16="http://schemas.microsoft.com/office/drawing/2014/main" id="{D93E7308-DD31-4F48-8424-983447A107BD}"/>
            </a:ext>
          </a:extLst>
        </xdr:cNvPr>
        <xdr:cNvSpPr txBox="1"/>
      </xdr:nvSpPr>
      <xdr:spPr>
        <a:xfrm>
          <a:off x="6737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299653B-EA4E-4166-BCF0-3C1321AF126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EFC2A51-2688-41DA-BAE3-05CA67C54F9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270E571-D400-41E3-B424-54ECFA868C1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EFFF883-F49C-4D7C-9358-F071EDD5A7D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6AAE2D0-FECB-4FE2-8BE2-89AD394CE60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917D654-0A02-4223-B8DB-9DFC5A51F22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7B17626-D6BF-4001-B37F-DF1DA64C6F3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2CCDBF8-88A2-4405-A962-CE0790710F2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92C7CD2-91C8-4331-9E31-F270F1CB08D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F00CC27F-32C0-4CEB-B1A4-B29432B2A49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13BD2C1A-0A56-4D89-A4D5-07BF33F1AA3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E03B5925-61D4-44E9-A2A8-7AAC1CE8998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1B23ABD6-3334-47AD-8C51-3CCD7208539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A9B94D48-16A2-43B1-8965-A5E885A06AF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5D5BE2-7A1F-478B-8403-5A0C61B33B6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7EF09BD7-2FE6-4F1A-A9CF-18E80BC1083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B028EC6-C352-4D5B-8A64-917D7BCA9B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89EE55F-99DB-4E40-87E3-93D70BB79F4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20E9B5BD-D0D6-4060-B78D-F8DABA7125F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FD7FF58B-58DD-4FFC-920B-3F4A8795CEB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0588E36-8D46-4639-90D5-1F1F2AB930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241F6A3-C978-417F-B182-2D9A74B4B63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FA5AADB-C09E-4D2E-9F7E-89775B0B0D5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7AE0F193-8839-46A4-A7BD-3FC35F47723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76FB7530-4B98-4D5F-B9CD-C77492B4E7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A7806554-AA2C-42C2-A16D-124AFA1414A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3DBB6156-338C-40AD-A1F1-43BD36F5107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D7EA26C3-DB96-4B38-8886-AEC48A239F9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A9505AB2-A2AF-415F-BE0C-A28CC8207B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D71BB478-6438-4FA6-85B6-211485D2D25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23B62517-1A43-49FC-8218-04E2A38AACF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14C1874B-A373-468C-8FA4-1116C772EDA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5A62AF8F-8EFC-4D96-A636-EA15EC3DD8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8D79BC22-5580-4644-9312-CED978F1425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9DE0A800-1D5A-4BA1-BD05-1C77B6B1473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943950AC-15CF-47FA-AFFB-560E14D08D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B11F00D1-D519-4618-AAF8-F966B9E0FB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2AFAF366-B85C-46D9-B1BA-060AA74FBC9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DC863B74-BDB2-4210-97F5-322BBF3973D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9E7D03E0-F71B-44D6-9323-66BF30B7239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57D3BC27-3173-498B-B1D5-053D2A4D78F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556622A5-4A74-46F5-8440-1ECE22ACC04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614D6C6A-48F8-4AA1-944D-80B0A37028F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3BA85BE5-C5EC-46E4-8BB1-3762D9F0E8B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4769992B-C379-4731-B974-C908BDAB8DA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C1A7E073-CF92-4C7C-9DA3-68CEA8CD1D0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63E79CB3-DC2F-42E4-AEF6-748ADDA51B0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75C540DD-4DAC-4F4D-8DFE-6C2E1478EEC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2F43B9D1-156F-44F0-8EF3-546B7E82FD4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5F14C25F-2D4B-4016-9F60-A227B79E0B6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49DDC3A6-6220-4327-A0E3-1D7CCCBAE3E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5AA45EDD-64D1-44FE-B68A-E0E63CEAB37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0A7A1B1B-8D4D-41A2-B1FB-1444F068B6F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72E45999-F623-4D62-B0A4-D163A849EA2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ECFDD977-90CD-4497-9E8F-4935C89F213B}"/>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D4BFB1BC-E637-423A-BDC4-EF335B457D0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5187E81F-7264-4008-A4C6-7E7C86699DF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CF68DEEB-F071-478E-9DCD-6DA0EC37C04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6" name="直線コネクタ 435">
          <a:extLst>
            <a:ext uri="{FF2B5EF4-FFF2-40B4-BE49-F238E27FC236}">
              <a16:creationId xmlns:a16="http://schemas.microsoft.com/office/drawing/2014/main" id="{DC24912F-E1A0-4F2E-BEE1-A096F15A4B74}"/>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01961A54-95E4-44EB-A887-FAF23EDD2C58}"/>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8" name="直線コネクタ 437">
          <a:extLst>
            <a:ext uri="{FF2B5EF4-FFF2-40B4-BE49-F238E27FC236}">
              <a16:creationId xmlns:a16="http://schemas.microsoft.com/office/drawing/2014/main" id="{F76CD649-118E-488B-9065-C9682D9D2ED4}"/>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843C5AEC-DAE2-45DB-92D5-D45609E4FD3D}"/>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40" name="直線コネクタ 439">
          <a:extLst>
            <a:ext uri="{FF2B5EF4-FFF2-40B4-BE49-F238E27FC236}">
              <a16:creationId xmlns:a16="http://schemas.microsoft.com/office/drawing/2014/main" id="{0F3DADEA-994D-4665-8CE6-8A1A5240E333}"/>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B49AED93-03B6-4D5F-BB9A-D945880ADFCF}"/>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42" name="フローチャート: 判断 441">
          <a:extLst>
            <a:ext uri="{FF2B5EF4-FFF2-40B4-BE49-F238E27FC236}">
              <a16:creationId xmlns:a16="http://schemas.microsoft.com/office/drawing/2014/main" id="{9EABD6B8-6DD0-4B38-8527-1B416DB2ECA7}"/>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43" name="フローチャート: 判断 442">
          <a:extLst>
            <a:ext uri="{FF2B5EF4-FFF2-40B4-BE49-F238E27FC236}">
              <a16:creationId xmlns:a16="http://schemas.microsoft.com/office/drawing/2014/main" id="{0764EA8E-1763-4BD8-9554-835AC2DDB611}"/>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4" name="フローチャート: 判断 443">
          <a:extLst>
            <a:ext uri="{FF2B5EF4-FFF2-40B4-BE49-F238E27FC236}">
              <a16:creationId xmlns:a16="http://schemas.microsoft.com/office/drawing/2014/main" id="{45439D5A-DDCB-4B41-A8B1-DE28EE179F9F}"/>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5" name="フローチャート: 判断 444">
          <a:extLst>
            <a:ext uri="{FF2B5EF4-FFF2-40B4-BE49-F238E27FC236}">
              <a16:creationId xmlns:a16="http://schemas.microsoft.com/office/drawing/2014/main" id="{1FB1F644-5230-4A06-95F6-91F40C76256C}"/>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6" name="フローチャート: 判断 445">
          <a:extLst>
            <a:ext uri="{FF2B5EF4-FFF2-40B4-BE49-F238E27FC236}">
              <a16:creationId xmlns:a16="http://schemas.microsoft.com/office/drawing/2014/main" id="{52D0DE1A-C6D6-4EE9-9348-E9C3959A0636}"/>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C03F3FCD-CD4B-4212-8253-A8EEFC301FB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FAC01AA-2629-4183-8E76-30E86684E6D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FE9F0BF-BFA5-4DAF-B442-4DDDC47924D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D9773D8-300D-4B89-ACB6-F1CEEFB2F0E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FE9B7C1E-9771-4D32-93E1-70CCAE922F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110853</xdr:rowOff>
    </xdr:from>
    <xdr:to>
      <xdr:col>85</xdr:col>
      <xdr:colOff>177800</xdr:colOff>
      <xdr:row>60</xdr:row>
      <xdr:rowOff>41003</xdr:rowOff>
    </xdr:to>
    <xdr:sp macro="" textlink="">
      <xdr:nvSpPr>
        <xdr:cNvPr id="452" name="楕円 451">
          <a:extLst>
            <a:ext uri="{FF2B5EF4-FFF2-40B4-BE49-F238E27FC236}">
              <a16:creationId xmlns:a16="http://schemas.microsoft.com/office/drawing/2014/main" id="{9984625A-38CC-4732-B55D-3B25A0AAD868}"/>
            </a:ext>
          </a:extLst>
        </xdr:cNvPr>
        <xdr:cNvSpPr/>
      </xdr:nvSpPr>
      <xdr:spPr>
        <a:xfrm>
          <a:off x="162687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133730</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6A359AC7-5427-42B6-96E7-EA2D4ADD82D6}"/>
            </a:ext>
          </a:extLst>
        </xdr:cNvPr>
        <xdr:cNvSpPr txBox="1"/>
      </xdr:nvSpPr>
      <xdr:spPr>
        <a:xfrm>
          <a:off x="16357600" y="1007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42273</xdr:rowOff>
    </xdr:from>
    <xdr:to>
      <xdr:col>81</xdr:col>
      <xdr:colOff>101600</xdr:colOff>
      <xdr:row>59</xdr:row>
      <xdr:rowOff>143873</xdr:rowOff>
    </xdr:to>
    <xdr:sp macro="" textlink="">
      <xdr:nvSpPr>
        <xdr:cNvPr id="454" name="楕円 453">
          <a:extLst>
            <a:ext uri="{FF2B5EF4-FFF2-40B4-BE49-F238E27FC236}">
              <a16:creationId xmlns:a16="http://schemas.microsoft.com/office/drawing/2014/main" id="{12DC486C-C3B1-4ADD-86A2-88978BF8C91B}"/>
            </a:ext>
          </a:extLst>
        </xdr:cNvPr>
        <xdr:cNvSpPr/>
      </xdr:nvSpPr>
      <xdr:spPr>
        <a:xfrm>
          <a:off x="154305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93073</xdr:rowOff>
    </xdr:from>
    <xdr:to>
      <xdr:col>85</xdr:col>
      <xdr:colOff>127000</xdr:colOff>
      <xdr:row>59</xdr:row>
      <xdr:rowOff>161653</xdr:rowOff>
    </xdr:to>
    <xdr:cxnSp macro="">
      <xdr:nvCxnSpPr>
        <xdr:cNvPr id="455" name="直線コネクタ 454">
          <a:extLst>
            <a:ext uri="{FF2B5EF4-FFF2-40B4-BE49-F238E27FC236}">
              <a16:creationId xmlns:a16="http://schemas.microsoft.com/office/drawing/2014/main" id="{36C6AE3C-F547-42A3-A1FB-34A51366E7DE}"/>
            </a:ext>
          </a:extLst>
        </xdr:cNvPr>
        <xdr:cNvCxnSpPr/>
      </xdr:nvCxnSpPr>
      <xdr:spPr>
        <a:xfrm>
          <a:off x="15481300" y="10208623"/>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74930</xdr:rowOff>
    </xdr:from>
    <xdr:to>
      <xdr:col>76</xdr:col>
      <xdr:colOff>165100</xdr:colOff>
      <xdr:row>60</xdr:row>
      <xdr:rowOff>5080</xdr:rowOff>
    </xdr:to>
    <xdr:sp macro="" textlink="">
      <xdr:nvSpPr>
        <xdr:cNvPr id="456" name="楕円 455">
          <a:extLst>
            <a:ext uri="{FF2B5EF4-FFF2-40B4-BE49-F238E27FC236}">
              <a16:creationId xmlns:a16="http://schemas.microsoft.com/office/drawing/2014/main" id="{7365E92E-84DB-42AE-8FD5-E093DD0FB866}"/>
            </a:ext>
          </a:extLst>
        </xdr:cNvPr>
        <xdr:cNvSpPr/>
      </xdr:nvSpPr>
      <xdr:spPr>
        <a:xfrm>
          <a:off x="14541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93073</xdr:rowOff>
    </xdr:from>
    <xdr:to>
      <xdr:col>81</xdr:col>
      <xdr:colOff>50800</xdr:colOff>
      <xdr:row>59</xdr:row>
      <xdr:rowOff>125730</xdr:rowOff>
    </xdr:to>
    <xdr:cxnSp macro="">
      <xdr:nvCxnSpPr>
        <xdr:cNvPr id="457" name="直線コネクタ 456">
          <a:extLst>
            <a:ext uri="{FF2B5EF4-FFF2-40B4-BE49-F238E27FC236}">
              <a16:creationId xmlns:a16="http://schemas.microsoft.com/office/drawing/2014/main" id="{8623942C-69B2-4969-9E98-1185DED24F8A}"/>
            </a:ext>
          </a:extLst>
        </xdr:cNvPr>
        <xdr:cNvCxnSpPr/>
      </xdr:nvCxnSpPr>
      <xdr:spPr>
        <a:xfrm flipV="1">
          <a:off x="14592300" y="102086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9616</xdr:rowOff>
    </xdr:from>
    <xdr:to>
      <xdr:col>72</xdr:col>
      <xdr:colOff>38100</xdr:colOff>
      <xdr:row>59</xdr:row>
      <xdr:rowOff>111216</xdr:rowOff>
    </xdr:to>
    <xdr:sp macro="" textlink="">
      <xdr:nvSpPr>
        <xdr:cNvPr id="458" name="楕円 457">
          <a:extLst>
            <a:ext uri="{FF2B5EF4-FFF2-40B4-BE49-F238E27FC236}">
              <a16:creationId xmlns:a16="http://schemas.microsoft.com/office/drawing/2014/main" id="{86D93592-13E0-44EA-86A6-AFD25D9596D9}"/>
            </a:ext>
          </a:extLst>
        </xdr:cNvPr>
        <xdr:cNvSpPr/>
      </xdr:nvSpPr>
      <xdr:spPr>
        <a:xfrm>
          <a:off x="13652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60416</xdr:rowOff>
    </xdr:from>
    <xdr:to>
      <xdr:col>76</xdr:col>
      <xdr:colOff>114300</xdr:colOff>
      <xdr:row>59</xdr:row>
      <xdr:rowOff>125730</xdr:rowOff>
    </xdr:to>
    <xdr:cxnSp macro="">
      <xdr:nvCxnSpPr>
        <xdr:cNvPr id="459" name="直線コネクタ 458">
          <a:extLst>
            <a:ext uri="{FF2B5EF4-FFF2-40B4-BE49-F238E27FC236}">
              <a16:creationId xmlns:a16="http://schemas.microsoft.com/office/drawing/2014/main" id="{9324B390-9A1B-4953-97BB-72A6C0D6F0A7}"/>
            </a:ext>
          </a:extLst>
        </xdr:cNvPr>
        <xdr:cNvCxnSpPr/>
      </xdr:nvCxnSpPr>
      <xdr:spPr>
        <a:xfrm>
          <a:off x="13703300" y="1017596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105954</xdr:rowOff>
    </xdr:from>
    <xdr:to>
      <xdr:col>67</xdr:col>
      <xdr:colOff>101600</xdr:colOff>
      <xdr:row>59</xdr:row>
      <xdr:rowOff>36104</xdr:rowOff>
    </xdr:to>
    <xdr:sp macro="" textlink="">
      <xdr:nvSpPr>
        <xdr:cNvPr id="460" name="楕円 459">
          <a:extLst>
            <a:ext uri="{FF2B5EF4-FFF2-40B4-BE49-F238E27FC236}">
              <a16:creationId xmlns:a16="http://schemas.microsoft.com/office/drawing/2014/main" id="{7CB723B4-385F-42B6-B93B-1640CE8959CC}"/>
            </a:ext>
          </a:extLst>
        </xdr:cNvPr>
        <xdr:cNvSpPr/>
      </xdr:nvSpPr>
      <xdr:spPr>
        <a:xfrm>
          <a:off x="12763500" y="100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156754</xdr:rowOff>
    </xdr:from>
    <xdr:to>
      <xdr:col>71</xdr:col>
      <xdr:colOff>177800</xdr:colOff>
      <xdr:row>59</xdr:row>
      <xdr:rowOff>60416</xdr:rowOff>
    </xdr:to>
    <xdr:cxnSp macro="">
      <xdr:nvCxnSpPr>
        <xdr:cNvPr id="461" name="直線コネクタ 460">
          <a:extLst>
            <a:ext uri="{FF2B5EF4-FFF2-40B4-BE49-F238E27FC236}">
              <a16:creationId xmlns:a16="http://schemas.microsoft.com/office/drawing/2014/main" id="{CF7F14B5-BA4C-4F55-97A0-3D354AC4501D}"/>
            </a:ext>
          </a:extLst>
        </xdr:cNvPr>
        <xdr:cNvCxnSpPr/>
      </xdr:nvCxnSpPr>
      <xdr:spPr>
        <a:xfrm>
          <a:off x="12814300" y="1010085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462" name="n_1aveValue【学校施設】&#10;有形固定資産減価償却率">
          <a:extLst>
            <a:ext uri="{FF2B5EF4-FFF2-40B4-BE49-F238E27FC236}">
              <a16:creationId xmlns:a16="http://schemas.microsoft.com/office/drawing/2014/main" id="{B1690E2E-9964-4CE7-AD0E-419244B1D4ED}"/>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63" name="n_2aveValue【学校施設】&#10;有形固定資産減価償却率">
          <a:extLst>
            <a:ext uri="{FF2B5EF4-FFF2-40B4-BE49-F238E27FC236}">
              <a16:creationId xmlns:a16="http://schemas.microsoft.com/office/drawing/2014/main" id="{CD80D947-664E-4EC0-99ED-A83689E91759}"/>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464" name="n_3aveValue【学校施設】&#10;有形固定資産減価償却率">
          <a:extLst>
            <a:ext uri="{FF2B5EF4-FFF2-40B4-BE49-F238E27FC236}">
              <a16:creationId xmlns:a16="http://schemas.microsoft.com/office/drawing/2014/main" id="{881E3A19-22AC-45ED-AE27-B35F5DC9495D}"/>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465" name="n_4aveValue【学校施設】&#10;有形固定資産減価償却率">
          <a:extLst>
            <a:ext uri="{FF2B5EF4-FFF2-40B4-BE49-F238E27FC236}">
              <a16:creationId xmlns:a16="http://schemas.microsoft.com/office/drawing/2014/main" id="{57A25EB3-8994-4990-A15B-AB99EDEB683B}"/>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160400</xdr:rowOff>
    </xdr:from>
    <xdr:ext cx="405111" cy="259045"/>
    <xdr:sp macro="" textlink="">
      <xdr:nvSpPr>
        <xdr:cNvPr id="466" name="n_1mainValue【学校施設】&#10;有形固定資産減価償却率">
          <a:extLst>
            <a:ext uri="{FF2B5EF4-FFF2-40B4-BE49-F238E27FC236}">
              <a16:creationId xmlns:a16="http://schemas.microsoft.com/office/drawing/2014/main" id="{5FAE0FED-EAFB-4BD8-A9E5-BD9017E08453}"/>
            </a:ext>
          </a:extLst>
        </xdr:cNvPr>
        <xdr:cNvSpPr txBox="1"/>
      </xdr:nvSpPr>
      <xdr:spPr>
        <a:xfrm>
          <a:off x="152660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167657</xdr:rowOff>
    </xdr:from>
    <xdr:ext cx="405111" cy="259045"/>
    <xdr:sp macro="" textlink="">
      <xdr:nvSpPr>
        <xdr:cNvPr id="467" name="n_2mainValue【学校施設】&#10;有形固定資産減価償却率">
          <a:extLst>
            <a:ext uri="{FF2B5EF4-FFF2-40B4-BE49-F238E27FC236}">
              <a16:creationId xmlns:a16="http://schemas.microsoft.com/office/drawing/2014/main" id="{129E4ADB-EBFC-4EC9-A20C-A02A083AB8EC}"/>
            </a:ext>
          </a:extLst>
        </xdr:cNvPr>
        <xdr:cNvSpPr txBox="1"/>
      </xdr:nvSpPr>
      <xdr:spPr>
        <a:xfrm>
          <a:off x="143897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127743</xdr:rowOff>
    </xdr:from>
    <xdr:ext cx="405111" cy="259045"/>
    <xdr:sp macro="" textlink="">
      <xdr:nvSpPr>
        <xdr:cNvPr id="468" name="n_3mainValue【学校施設】&#10;有形固定資産減価償却率">
          <a:extLst>
            <a:ext uri="{FF2B5EF4-FFF2-40B4-BE49-F238E27FC236}">
              <a16:creationId xmlns:a16="http://schemas.microsoft.com/office/drawing/2014/main" id="{DC4DD6DE-3127-432D-A91B-9FE0250F5A3F}"/>
            </a:ext>
          </a:extLst>
        </xdr:cNvPr>
        <xdr:cNvSpPr txBox="1"/>
      </xdr:nvSpPr>
      <xdr:spPr>
        <a:xfrm>
          <a:off x="13500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52631</xdr:rowOff>
    </xdr:from>
    <xdr:ext cx="405111" cy="259045"/>
    <xdr:sp macro="" textlink="">
      <xdr:nvSpPr>
        <xdr:cNvPr id="469" name="n_4mainValue【学校施設】&#10;有形固定資産減価償却率">
          <a:extLst>
            <a:ext uri="{FF2B5EF4-FFF2-40B4-BE49-F238E27FC236}">
              <a16:creationId xmlns:a16="http://schemas.microsoft.com/office/drawing/2014/main" id="{52C84EE1-90B1-4021-9DA6-411297F57841}"/>
            </a:ext>
          </a:extLst>
        </xdr:cNvPr>
        <xdr:cNvSpPr txBox="1"/>
      </xdr:nvSpPr>
      <xdr:spPr>
        <a:xfrm>
          <a:off x="12611744" y="982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CFBAED76-7F30-45AA-A63C-74940C57EDA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FB3C213B-A1E0-4BD4-8669-7A6895E45DA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C9611992-A006-4594-805E-D5ECD09D88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918CA756-00AC-4E69-AEEE-0629E5735F9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18022CF4-9BC7-4E26-83C6-4F2362CD3AF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AA1059C9-FB64-4787-88EE-F35DFAC20F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62950710-FF2A-4493-A315-D6D4A93A0F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0960F525-F9CB-43A8-9548-2B5C1CF0A3F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938CFCBA-32CB-40A4-B276-FC988E3A3E5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B55EB853-2F0A-4AB4-9284-47BE9F1C3F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9D65BF60-1380-468E-84A9-C4704ADC853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4A14FF97-07F2-41B5-9272-6A73A1DBF2B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6B55F632-0241-4E09-A6FE-90EC558C00A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83" name="テキスト ボックス 482">
          <a:extLst>
            <a:ext uri="{FF2B5EF4-FFF2-40B4-BE49-F238E27FC236}">
              <a16:creationId xmlns:a16="http://schemas.microsoft.com/office/drawing/2014/main" id="{4061782E-6375-4AA3-A7C8-CD38F11D7ABA}"/>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C058FAAE-FAC2-4838-8CAA-4F2D257EBB8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5" name="テキスト ボックス 484">
          <a:extLst>
            <a:ext uri="{FF2B5EF4-FFF2-40B4-BE49-F238E27FC236}">
              <a16:creationId xmlns:a16="http://schemas.microsoft.com/office/drawing/2014/main" id="{9025EA10-D3A3-44A7-82E2-EE63F6EBFCBB}"/>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F095BFCD-608E-492D-B24F-FE18779985C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7" name="テキスト ボックス 486">
          <a:extLst>
            <a:ext uri="{FF2B5EF4-FFF2-40B4-BE49-F238E27FC236}">
              <a16:creationId xmlns:a16="http://schemas.microsoft.com/office/drawing/2014/main" id="{79BC8D43-BBF4-4814-A358-276B6A98D525}"/>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6E3636BA-3943-4373-8395-AE24B47FD9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9" name="テキスト ボックス 488">
          <a:extLst>
            <a:ext uri="{FF2B5EF4-FFF2-40B4-BE49-F238E27FC236}">
              <a16:creationId xmlns:a16="http://schemas.microsoft.com/office/drawing/2014/main" id="{5832EE4F-1C1C-451E-948D-6C31F2E23A18}"/>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A018A214-E4DD-4DB7-B9C3-118328B5FD5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91" name="直線コネクタ 490">
          <a:extLst>
            <a:ext uri="{FF2B5EF4-FFF2-40B4-BE49-F238E27FC236}">
              <a16:creationId xmlns:a16="http://schemas.microsoft.com/office/drawing/2014/main" id="{FD4EF236-F9CA-4C20-B372-8D2B8BE859EF}"/>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92" name="【学校施設】&#10;一人当たり面積最小値テキスト">
          <a:extLst>
            <a:ext uri="{FF2B5EF4-FFF2-40B4-BE49-F238E27FC236}">
              <a16:creationId xmlns:a16="http://schemas.microsoft.com/office/drawing/2014/main" id="{CEDA24E3-1F3F-45B2-B57E-5F033A5A5FA1}"/>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93" name="直線コネクタ 492">
          <a:extLst>
            <a:ext uri="{FF2B5EF4-FFF2-40B4-BE49-F238E27FC236}">
              <a16:creationId xmlns:a16="http://schemas.microsoft.com/office/drawing/2014/main" id="{FD889B06-1BA3-40CE-B989-3D10897876EE}"/>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4" name="【学校施設】&#10;一人当たり面積最大値テキスト">
          <a:extLst>
            <a:ext uri="{FF2B5EF4-FFF2-40B4-BE49-F238E27FC236}">
              <a16:creationId xmlns:a16="http://schemas.microsoft.com/office/drawing/2014/main" id="{EF1B918E-8902-441A-A799-86867FF578E2}"/>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5" name="直線コネクタ 494">
          <a:extLst>
            <a:ext uri="{FF2B5EF4-FFF2-40B4-BE49-F238E27FC236}">
              <a16:creationId xmlns:a16="http://schemas.microsoft.com/office/drawing/2014/main" id="{4CC2EA4F-CEDD-48D5-B8A9-1662DB38C98C}"/>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6" name="【学校施設】&#10;一人当たり面積平均値テキスト">
          <a:extLst>
            <a:ext uri="{FF2B5EF4-FFF2-40B4-BE49-F238E27FC236}">
              <a16:creationId xmlns:a16="http://schemas.microsoft.com/office/drawing/2014/main" id="{406CAD89-41E5-4B3F-BF85-55D055712C56}"/>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7" name="フローチャート: 判断 496">
          <a:extLst>
            <a:ext uri="{FF2B5EF4-FFF2-40B4-BE49-F238E27FC236}">
              <a16:creationId xmlns:a16="http://schemas.microsoft.com/office/drawing/2014/main" id="{9335E2D0-6A7F-4BCB-9509-77B6C465E466}"/>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8" name="フローチャート: 判断 497">
          <a:extLst>
            <a:ext uri="{FF2B5EF4-FFF2-40B4-BE49-F238E27FC236}">
              <a16:creationId xmlns:a16="http://schemas.microsoft.com/office/drawing/2014/main" id="{AC4E4250-9891-4366-B299-A5043CD77A26}"/>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9" name="フローチャート: 判断 498">
          <a:extLst>
            <a:ext uri="{FF2B5EF4-FFF2-40B4-BE49-F238E27FC236}">
              <a16:creationId xmlns:a16="http://schemas.microsoft.com/office/drawing/2014/main" id="{1606BC8F-E4B2-4E4D-BB14-D37E9A0CE401}"/>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00" name="フローチャート: 判断 499">
          <a:extLst>
            <a:ext uri="{FF2B5EF4-FFF2-40B4-BE49-F238E27FC236}">
              <a16:creationId xmlns:a16="http://schemas.microsoft.com/office/drawing/2014/main" id="{87847F67-5881-4E26-926F-A667D2FD33D9}"/>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01" name="フローチャート: 判断 500">
          <a:extLst>
            <a:ext uri="{FF2B5EF4-FFF2-40B4-BE49-F238E27FC236}">
              <a16:creationId xmlns:a16="http://schemas.microsoft.com/office/drawing/2014/main" id="{8448C83A-2546-443A-A520-9DE88B990766}"/>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2F2FE87-82CE-4930-B19C-2D765029505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9E828025-67C4-418B-BFC1-A8FD2961B8C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75162E4-C6DC-45E6-A31F-4D8B69FCA43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93E8B1D-C03B-4D32-AABD-8B194FE8D2F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5EFF9BAF-8DE0-46F1-9086-EA39D658E3E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110958</xdr:rowOff>
    </xdr:from>
    <xdr:to>
      <xdr:col>116</xdr:col>
      <xdr:colOff>114300</xdr:colOff>
      <xdr:row>64</xdr:row>
      <xdr:rowOff>41108</xdr:rowOff>
    </xdr:to>
    <xdr:sp macro="" textlink="">
      <xdr:nvSpPr>
        <xdr:cNvPr id="507" name="楕円 506">
          <a:extLst>
            <a:ext uri="{FF2B5EF4-FFF2-40B4-BE49-F238E27FC236}">
              <a16:creationId xmlns:a16="http://schemas.microsoft.com/office/drawing/2014/main" id="{7D372118-D8EB-453A-9B15-1D382A0EE297}"/>
            </a:ext>
          </a:extLst>
        </xdr:cNvPr>
        <xdr:cNvSpPr/>
      </xdr:nvSpPr>
      <xdr:spPr>
        <a:xfrm>
          <a:off x="22110700" y="1091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508" name="【学校施設】&#10;一人当たり面積該当値テキスト">
          <a:extLst>
            <a:ext uri="{FF2B5EF4-FFF2-40B4-BE49-F238E27FC236}">
              <a16:creationId xmlns:a16="http://schemas.microsoft.com/office/drawing/2014/main" id="{6692A363-391E-48C4-8F13-7DFDD399A1CB}"/>
            </a:ext>
          </a:extLst>
        </xdr:cNvPr>
        <xdr:cNvSpPr txBox="1"/>
      </xdr:nvSpPr>
      <xdr:spPr>
        <a:xfrm>
          <a:off x="22199600" y="1086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110934</xdr:rowOff>
    </xdr:from>
    <xdr:to>
      <xdr:col>112</xdr:col>
      <xdr:colOff>38100</xdr:colOff>
      <xdr:row>64</xdr:row>
      <xdr:rowOff>41084</xdr:rowOff>
    </xdr:to>
    <xdr:sp macro="" textlink="">
      <xdr:nvSpPr>
        <xdr:cNvPr id="509" name="楕円 508">
          <a:extLst>
            <a:ext uri="{FF2B5EF4-FFF2-40B4-BE49-F238E27FC236}">
              <a16:creationId xmlns:a16="http://schemas.microsoft.com/office/drawing/2014/main" id="{C1355C58-EE70-43F8-9D80-32B849F919D4}"/>
            </a:ext>
          </a:extLst>
        </xdr:cNvPr>
        <xdr:cNvSpPr/>
      </xdr:nvSpPr>
      <xdr:spPr>
        <a:xfrm>
          <a:off x="21272500" y="109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161734</xdr:rowOff>
    </xdr:from>
    <xdr:to>
      <xdr:col>116</xdr:col>
      <xdr:colOff>63500</xdr:colOff>
      <xdr:row>63</xdr:row>
      <xdr:rowOff>161758</xdr:rowOff>
    </xdr:to>
    <xdr:cxnSp macro="">
      <xdr:nvCxnSpPr>
        <xdr:cNvPr id="510" name="直線コネクタ 509">
          <a:extLst>
            <a:ext uri="{FF2B5EF4-FFF2-40B4-BE49-F238E27FC236}">
              <a16:creationId xmlns:a16="http://schemas.microsoft.com/office/drawing/2014/main" id="{68BAF2AF-162B-46E3-B276-A67D0B4A4D7F}"/>
            </a:ext>
          </a:extLst>
        </xdr:cNvPr>
        <xdr:cNvCxnSpPr/>
      </xdr:nvCxnSpPr>
      <xdr:spPr>
        <a:xfrm>
          <a:off x="21323300" y="10963084"/>
          <a:ext cx="8382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111108</xdr:rowOff>
    </xdr:from>
    <xdr:to>
      <xdr:col>107</xdr:col>
      <xdr:colOff>101600</xdr:colOff>
      <xdr:row>64</xdr:row>
      <xdr:rowOff>41258</xdr:rowOff>
    </xdr:to>
    <xdr:sp macro="" textlink="">
      <xdr:nvSpPr>
        <xdr:cNvPr id="511" name="楕円 510">
          <a:extLst>
            <a:ext uri="{FF2B5EF4-FFF2-40B4-BE49-F238E27FC236}">
              <a16:creationId xmlns:a16="http://schemas.microsoft.com/office/drawing/2014/main" id="{56C795DE-4006-4370-BBBC-BAA9BB9C824D}"/>
            </a:ext>
          </a:extLst>
        </xdr:cNvPr>
        <xdr:cNvSpPr/>
      </xdr:nvSpPr>
      <xdr:spPr>
        <a:xfrm>
          <a:off x="20383500" y="1091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161734</xdr:rowOff>
    </xdr:from>
    <xdr:to>
      <xdr:col>111</xdr:col>
      <xdr:colOff>177800</xdr:colOff>
      <xdr:row>63</xdr:row>
      <xdr:rowOff>161908</xdr:rowOff>
    </xdr:to>
    <xdr:cxnSp macro="">
      <xdr:nvCxnSpPr>
        <xdr:cNvPr id="512" name="直線コネクタ 511">
          <a:extLst>
            <a:ext uri="{FF2B5EF4-FFF2-40B4-BE49-F238E27FC236}">
              <a16:creationId xmlns:a16="http://schemas.microsoft.com/office/drawing/2014/main" id="{3ED18345-DDE1-45F4-9323-2CA522003680}"/>
            </a:ext>
          </a:extLst>
        </xdr:cNvPr>
        <xdr:cNvCxnSpPr/>
      </xdr:nvCxnSpPr>
      <xdr:spPr>
        <a:xfrm flipV="1">
          <a:off x="20434300" y="10963084"/>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111003</xdr:rowOff>
    </xdr:from>
    <xdr:to>
      <xdr:col>102</xdr:col>
      <xdr:colOff>165100</xdr:colOff>
      <xdr:row>64</xdr:row>
      <xdr:rowOff>41153</xdr:rowOff>
    </xdr:to>
    <xdr:sp macro="" textlink="">
      <xdr:nvSpPr>
        <xdr:cNvPr id="513" name="楕円 512">
          <a:extLst>
            <a:ext uri="{FF2B5EF4-FFF2-40B4-BE49-F238E27FC236}">
              <a16:creationId xmlns:a16="http://schemas.microsoft.com/office/drawing/2014/main" id="{7C48A130-E17B-4C6F-841D-9FE8010A5331}"/>
            </a:ext>
          </a:extLst>
        </xdr:cNvPr>
        <xdr:cNvSpPr/>
      </xdr:nvSpPr>
      <xdr:spPr>
        <a:xfrm>
          <a:off x="19494500" y="1091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161803</xdr:rowOff>
    </xdr:from>
    <xdr:to>
      <xdr:col>107</xdr:col>
      <xdr:colOff>50800</xdr:colOff>
      <xdr:row>63</xdr:row>
      <xdr:rowOff>161908</xdr:rowOff>
    </xdr:to>
    <xdr:cxnSp macro="">
      <xdr:nvCxnSpPr>
        <xdr:cNvPr id="514" name="直線コネクタ 513">
          <a:extLst>
            <a:ext uri="{FF2B5EF4-FFF2-40B4-BE49-F238E27FC236}">
              <a16:creationId xmlns:a16="http://schemas.microsoft.com/office/drawing/2014/main" id="{1C77C98F-FED3-481D-964A-D6BB4571DD0F}"/>
            </a:ext>
          </a:extLst>
        </xdr:cNvPr>
        <xdr:cNvCxnSpPr/>
      </xdr:nvCxnSpPr>
      <xdr:spPr>
        <a:xfrm>
          <a:off x="19545300" y="10963153"/>
          <a:ext cx="88900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110980</xdr:rowOff>
    </xdr:from>
    <xdr:to>
      <xdr:col>98</xdr:col>
      <xdr:colOff>38100</xdr:colOff>
      <xdr:row>64</xdr:row>
      <xdr:rowOff>41130</xdr:rowOff>
    </xdr:to>
    <xdr:sp macro="" textlink="">
      <xdr:nvSpPr>
        <xdr:cNvPr id="515" name="楕円 514">
          <a:extLst>
            <a:ext uri="{FF2B5EF4-FFF2-40B4-BE49-F238E27FC236}">
              <a16:creationId xmlns:a16="http://schemas.microsoft.com/office/drawing/2014/main" id="{19D72264-1988-42DA-A34E-F8976F93F869}"/>
            </a:ext>
          </a:extLst>
        </xdr:cNvPr>
        <xdr:cNvSpPr/>
      </xdr:nvSpPr>
      <xdr:spPr>
        <a:xfrm>
          <a:off x="18605500" y="1091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161780</xdr:rowOff>
    </xdr:from>
    <xdr:to>
      <xdr:col>102</xdr:col>
      <xdr:colOff>114300</xdr:colOff>
      <xdr:row>63</xdr:row>
      <xdr:rowOff>161803</xdr:rowOff>
    </xdr:to>
    <xdr:cxnSp macro="">
      <xdr:nvCxnSpPr>
        <xdr:cNvPr id="516" name="直線コネクタ 515">
          <a:extLst>
            <a:ext uri="{FF2B5EF4-FFF2-40B4-BE49-F238E27FC236}">
              <a16:creationId xmlns:a16="http://schemas.microsoft.com/office/drawing/2014/main" id="{58A5030B-BF21-4B45-A416-85223DBBC8C6}"/>
            </a:ext>
          </a:extLst>
        </xdr:cNvPr>
        <xdr:cNvCxnSpPr/>
      </xdr:nvCxnSpPr>
      <xdr:spPr>
        <a:xfrm>
          <a:off x="18656300" y="10963130"/>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517" name="n_1aveValue【学校施設】&#10;一人当たり面積">
          <a:extLst>
            <a:ext uri="{FF2B5EF4-FFF2-40B4-BE49-F238E27FC236}">
              <a16:creationId xmlns:a16="http://schemas.microsoft.com/office/drawing/2014/main" id="{657C5313-6C02-48B4-8705-D43F7447E8F0}"/>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518" name="n_2aveValue【学校施設】&#10;一人当たり面積">
          <a:extLst>
            <a:ext uri="{FF2B5EF4-FFF2-40B4-BE49-F238E27FC236}">
              <a16:creationId xmlns:a16="http://schemas.microsoft.com/office/drawing/2014/main" id="{AB4F7E3F-67DD-4AA9-AFFA-7A7B9BEF7F7A}"/>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519" name="n_3aveValue【学校施設】&#10;一人当たり面積">
          <a:extLst>
            <a:ext uri="{FF2B5EF4-FFF2-40B4-BE49-F238E27FC236}">
              <a16:creationId xmlns:a16="http://schemas.microsoft.com/office/drawing/2014/main" id="{D3CC2865-7ED7-4CE5-8884-A5E84FDDAAE1}"/>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520" name="n_4aveValue【学校施設】&#10;一人当たり面積">
          <a:extLst>
            <a:ext uri="{FF2B5EF4-FFF2-40B4-BE49-F238E27FC236}">
              <a16:creationId xmlns:a16="http://schemas.microsoft.com/office/drawing/2014/main" id="{D4CE8B56-1EF7-4172-A829-AF482D1230CE}"/>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57611</xdr:rowOff>
    </xdr:from>
    <xdr:ext cx="469744" cy="259045"/>
    <xdr:sp macro="" textlink="">
      <xdr:nvSpPr>
        <xdr:cNvPr id="521" name="n_1mainValue【学校施設】&#10;一人当たり面積">
          <a:extLst>
            <a:ext uri="{FF2B5EF4-FFF2-40B4-BE49-F238E27FC236}">
              <a16:creationId xmlns:a16="http://schemas.microsoft.com/office/drawing/2014/main" id="{80D65BDB-B9D5-4B5E-92D3-26703428E019}"/>
            </a:ext>
          </a:extLst>
        </xdr:cNvPr>
        <xdr:cNvSpPr txBox="1"/>
      </xdr:nvSpPr>
      <xdr:spPr>
        <a:xfrm>
          <a:off x="21075727" y="1068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57785</xdr:rowOff>
    </xdr:from>
    <xdr:ext cx="469744" cy="259045"/>
    <xdr:sp macro="" textlink="">
      <xdr:nvSpPr>
        <xdr:cNvPr id="522" name="n_2mainValue【学校施設】&#10;一人当たり面積">
          <a:extLst>
            <a:ext uri="{FF2B5EF4-FFF2-40B4-BE49-F238E27FC236}">
              <a16:creationId xmlns:a16="http://schemas.microsoft.com/office/drawing/2014/main" id="{88BA2F45-D6C7-447E-8105-C3D505B0C43E}"/>
            </a:ext>
          </a:extLst>
        </xdr:cNvPr>
        <xdr:cNvSpPr txBox="1"/>
      </xdr:nvSpPr>
      <xdr:spPr>
        <a:xfrm>
          <a:off x="20199427" y="1068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57680</xdr:rowOff>
    </xdr:from>
    <xdr:ext cx="469744" cy="259045"/>
    <xdr:sp macro="" textlink="">
      <xdr:nvSpPr>
        <xdr:cNvPr id="523" name="n_3mainValue【学校施設】&#10;一人当たり面積">
          <a:extLst>
            <a:ext uri="{FF2B5EF4-FFF2-40B4-BE49-F238E27FC236}">
              <a16:creationId xmlns:a16="http://schemas.microsoft.com/office/drawing/2014/main" id="{D65B05EB-D63B-4CBF-910A-745C812EBB0D}"/>
            </a:ext>
          </a:extLst>
        </xdr:cNvPr>
        <xdr:cNvSpPr txBox="1"/>
      </xdr:nvSpPr>
      <xdr:spPr>
        <a:xfrm>
          <a:off x="19310427" y="1068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57657</xdr:rowOff>
    </xdr:from>
    <xdr:ext cx="469744" cy="259045"/>
    <xdr:sp macro="" textlink="">
      <xdr:nvSpPr>
        <xdr:cNvPr id="524" name="n_4mainValue【学校施設】&#10;一人当たり面積">
          <a:extLst>
            <a:ext uri="{FF2B5EF4-FFF2-40B4-BE49-F238E27FC236}">
              <a16:creationId xmlns:a16="http://schemas.microsoft.com/office/drawing/2014/main" id="{13187750-98BB-449F-A658-63F88A1F4EAD}"/>
            </a:ext>
          </a:extLst>
        </xdr:cNvPr>
        <xdr:cNvSpPr txBox="1"/>
      </xdr:nvSpPr>
      <xdr:spPr>
        <a:xfrm>
          <a:off x="18421427" y="106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1902C893-8A98-421E-8115-FB7E85CD9E8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A0E95AB4-0F61-408E-96C9-28B89F00A64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E0FAD87F-586A-46E6-9DDA-DD0C15383DC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25281923-D224-4A38-9F9B-F8E52FC6BB4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D2D1C832-4F84-428D-9D40-3CFB8249347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3CF6E8E4-0698-40FE-B058-1174C51C70E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BD8312F-C56F-4E29-8172-700F4B7FB79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A4DDB40-3852-436E-824F-C3735CEC6AA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E76B7D2A-13E2-497F-8637-0790D719D8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64F014A4-7249-488C-A1C5-4CA6356140A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F9CDB280-33C5-4D5F-98B2-A6A29B48F6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3CF742AA-EF37-44F0-9037-E2726966608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234CDB59-D269-4244-960D-983F3BCC96D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29AA5100-14C3-4514-81EE-6346CFCE087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871B8615-2834-465A-A9C4-0D95BC875C8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C6A76893-A553-474E-A19A-45E1E2A4DFC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FF083607-7250-4C2C-B5DC-EBA47B36E9E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2928F150-24E0-442F-8895-F4BF6B9DF3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08A8C935-0296-448E-A6B8-8E56F04ED3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8AE609C1-3B22-4F3F-9344-99210EECD6A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593574F1-B1C4-4AF1-A681-6AD6DEB00CA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70ADD4EB-8955-4121-9E2D-5A01BEE69ED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A1C60EAC-7D68-4FDD-B979-5DC65167187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B8FBE6C3-521A-4E7F-BC22-D77985652FF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C92657BA-3013-48A1-9957-4BBE1C4192D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234C9B79-E3F0-4210-9DE3-41AA0639ACA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E5DD9981-3C00-4904-B272-DA26A73F4FD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97859A68-8DD1-42C9-A9A8-BEACCAEBD3C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B3C577C9-3E89-4E1F-8279-58B85C08882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49671FC9-8463-4BE3-B59A-F437629475F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B30C36B7-7061-4F48-8BC7-57361597360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47A7D8FA-9BA7-412B-8B89-1AB5920BD4A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F647358F-C6EC-48FF-9387-E1EDF776B4B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B8B21A3F-4457-403E-A354-E479BB966F6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D0092C64-E2AA-4EDB-B2CF-05367B71812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57289849-5992-4609-8635-3B858DBBF65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82CBD135-DB48-424A-B964-1E8B8A52135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A67A9686-2893-4042-86A8-9C348850571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9CFA9FB0-5E06-4E72-AE0D-DFC3F8332B0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75F42885-FC9A-45B2-B1B2-D1C686BE08F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97C775DF-1061-406B-BE47-6F3B242D5854}"/>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2A380533-0324-4197-880C-B16D320EC1C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6CE5A889-B501-4611-B5E9-381626B5056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8" name="【公民館】&#10;有形固定資産減価償却率最大値テキスト">
          <a:extLst>
            <a:ext uri="{FF2B5EF4-FFF2-40B4-BE49-F238E27FC236}">
              <a16:creationId xmlns:a16="http://schemas.microsoft.com/office/drawing/2014/main" id="{4743C6BB-15F3-4EF7-A456-3582C617953F}"/>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9" name="直線コネクタ 568">
          <a:extLst>
            <a:ext uri="{FF2B5EF4-FFF2-40B4-BE49-F238E27FC236}">
              <a16:creationId xmlns:a16="http://schemas.microsoft.com/office/drawing/2014/main" id="{0ADB712F-C741-4372-9C7D-BD6A0A845E5B}"/>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570" name="【公民館】&#10;有形固定資産減価償却率平均値テキスト">
          <a:extLst>
            <a:ext uri="{FF2B5EF4-FFF2-40B4-BE49-F238E27FC236}">
              <a16:creationId xmlns:a16="http://schemas.microsoft.com/office/drawing/2014/main" id="{847D6B14-C3B1-480D-BC8D-51116143129A}"/>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71" name="フローチャート: 判断 570">
          <a:extLst>
            <a:ext uri="{FF2B5EF4-FFF2-40B4-BE49-F238E27FC236}">
              <a16:creationId xmlns:a16="http://schemas.microsoft.com/office/drawing/2014/main" id="{A616F23D-4358-46DF-9CF8-65AE98F7D52B}"/>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72" name="フローチャート: 判断 571">
          <a:extLst>
            <a:ext uri="{FF2B5EF4-FFF2-40B4-BE49-F238E27FC236}">
              <a16:creationId xmlns:a16="http://schemas.microsoft.com/office/drawing/2014/main" id="{051658F1-8AA3-415A-9134-ED0A4595D576}"/>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73" name="フローチャート: 判断 572">
          <a:extLst>
            <a:ext uri="{FF2B5EF4-FFF2-40B4-BE49-F238E27FC236}">
              <a16:creationId xmlns:a16="http://schemas.microsoft.com/office/drawing/2014/main" id="{023211B5-E219-4A23-BFDA-53A62EB0BE5D}"/>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4" name="フローチャート: 判断 573">
          <a:extLst>
            <a:ext uri="{FF2B5EF4-FFF2-40B4-BE49-F238E27FC236}">
              <a16:creationId xmlns:a16="http://schemas.microsoft.com/office/drawing/2014/main" id="{BEE859A5-1DCA-4B8E-93AF-E287E6A894B7}"/>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575" name="フローチャート: 判断 574">
          <a:extLst>
            <a:ext uri="{FF2B5EF4-FFF2-40B4-BE49-F238E27FC236}">
              <a16:creationId xmlns:a16="http://schemas.microsoft.com/office/drawing/2014/main" id="{F9C46EE4-1AB4-48AD-A4A6-ED10210BF49C}"/>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A0E96200-9CDA-4AC9-B267-BC0EE1522D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D6D5D28D-507B-4856-86E3-9FC3F7ECD2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A14D296C-B6C7-4B17-8312-8D89A46AAC8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5AE71DC8-E8E8-455B-AB7D-97A9F534ACB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2B210EE0-3C0B-4D38-A455-2042578D29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111125</xdr:rowOff>
    </xdr:from>
    <xdr:to>
      <xdr:col>85</xdr:col>
      <xdr:colOff>177800</xdr:colOff>
      <xdr:row>102</xdr:row>
      <xdr:rowOff>41275</xdr:rowOff>
    </xdr:to>
    <xdr:sp macro="" textlink="">
      <xdr:nvSpPr>
        <xdr:cNvPr id="581" name="楕円 580">
          <a:extLst>
            <a:ext uri="{FF2B5EF4-FFF2-40B4-BE49-F238E27FC236}">
              <a16:creationId xmlns:a16="http://schemas.microsoft.com/office/drawing/2014/main" id="{2B601AF7-90BC-4176-977A-A52E57C9892B}"/>
            </a:ext>
          </a:extLst>
        </xdr:cNvPr>
        <xdr:cNvSpPr/>
      </xdr:nvSpPr>
      <xdr:spPr>
        <a:xfrm>
          <a:off x="16268700" y="1742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134002</xdr:rowOff>
    </xdr:from>
    <xdr:ext cx="405111" cy="259045"/>
    <xdr:sp macro="" textlink="">
      <xdr:nvSpPr>
        <xdr:cNvPr id="582" name="【公民館】&#10;有形固定資産減価償却率該当値テキスト">
          <a:extLst>
            <a:ext uri="{FF2B5EF4-FFF2-40B4-BE49-F238E27FC236}">
              <a16:creationId xmlns:a16="http://schemas.microsoft.com/office/drawing/2014/main" id="{ECAAC625-2352-4150-8D78-EAF7DBB2C8F1}"/>
            </a:ext>
          </a:extLst>
        </xdr:cNvPr>
        <xdr:cNvSpPr txBox="1"/>
      </xdr:nvSpPr>
      <xdr:spPr>
        <a:xfrm>
          <a:off x="16357600"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53975</xdr:rowOff>
    </xdr:from>
    <xdr:to>
      <xdr:col>81</xdr:col>
      <xdr:colOff>101600</xdr:colOff>
      <xdr:row>101</xdr:row>
      <xdr:rowOff>155575</xdr:rowOff>
    </xdr:to>
    <xdr:sp macro="" textlink="">
      <xdr:nvSpPr>
        <xdr:cNvPr id="583" name="楕円 582">
          <a:extLst>
            <a:ext uri="{FF2B5EF4-FFF2-40B4-BE49-F238E27FC236}">
              <a16:creationId xmlns:a16="http://schemas.microsoft.com/office/drawing/2014/main" id="{EEDEFBC8-6EDC-4DD6-93FA-4E4C2F7E9CD5}"/>
            </a:ext>
          </a:extLst>
        </xdr:cNvPr>
        <xdr:cNvSpPr/>
      </xdr:nvSpPr>
      <xdr:spPr>
        <a:xfrm>
          <a:off x="1543050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104775</xdr:rowOff>
    </xdr:from>
    <xdr:to>
      <xdr:col>85</xdr:col>
      <xdr:colOff>127000</xdr:colOff>
      <xdr:row>101</xdr:row>
      <xdr:rowOff>161925</xdr:rowOff>
    </xdr:to>
    <xdr:cxnSp macro="">
      <xdr:nvCxnSpPr>
        <xdr:cNvPr id="584" name="直線コネクタ 583">
          <a:extLst>
            <a:ext uri="{FF2B5EF4-FFF2-40B4-BE49-F238E27FC236}">
              <a16:creationId xmlns:a16="http://schemas.microsoft.com/office/drawing/2014/main" id="{BC4C40A9-D69B-4A13-A379-1D4BD3164AC3}"/>
            </a:ext>
          </a:extLst>
        </xdr:cNvPr>
        <xdr:cNvCxnSpPr/>
      </xdr:nvCxnSpPr>
      <xdr:spPr>
        <a:xfrm>
          <a:off x="15481300" y="174212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97789</xdr:rowOff>
    </xdr:from>
    <xdr:to>
      <xdr:col>76</xdr:col>
      <xdr:colOff>165100</xdr:colOff>
      <xdr:row>108</xdr:row>
      <xdr:rowOff>27939</xdr:rowOff>
    </xdr:to>
    <xdr:sp macro="" textlink="">
      <xdr:nvSpPr>
        <xdr:cNvPr id="585" name="楕円 584">
          <a:extLst>
            <a:ext uri="{FF2B5EF4-FFF2-40B4-BE49-F238E27FC236}">
              <a16:creationId xmlns:a16="http://schemas.microsoft.com/office/drawing/2014/main" id="{54CAFA78-93D5-47F4-A18F-2E6A5FAE6AA2}"/>
            </a:ext>
          </a:extLst>
        </xdr:cNvPr>
        <xdr:cNvSpPr/>
      </xdr:nvSpPr>
      <xdr:spPr>
        <a:xfrm>
          <a:off x="14541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104775</xdr:rowOff>
    </xdr:from>
    <xdr:to>
      <xdr:col>81</xdr:col>
      <xdr:colOff>50800</xdr:colOff>
      <xdr:row>107</xdr:row>
      <xdr:rowOff>148589</xdr:rowOff>
    </xdr:to>
    <xdr:cxnSp macro="">
      <xdr:nvCxnSpPr>
        <xdr:cNvPr id="586" name="直線コネクタ 585">
          <a:extLst>
            <a:ext uri="{FF2B5EF4-FFF2-40B4-BE49-F238E27FC236}">
              <a16:creationId xmlns:a16="http://schemas.microsoft.com/office/drawing/2014/main" id="{0CAD5FD0-D88B-4FBC-9CF6-2EADAE65D2F6}"/>
            </a:ext>
          </a:extLst>
        </xdr:cNvPr>
        <xdr:cNvCxnSpPr/>
      </xdr:nvCxnSpPr>
      <xdr:spPr>
        <a:xfrm flipV="1">
          <a:off x="14592300" y="17421225"/>
          <a:ext cx="889000" cy="107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69214</xdr:rowOff>
    </xdr:from>
    <xdr:to>
      <xdr:col>72</xdr:col>
      <xdr:colOff>38100</xdr:colOff>
      <xdr:row>107</xdr:row>
      <xdr:rowOff>170814</xdr:rowOff>
    </xdr:to>
    <xdr:sp macro="" textlink="">
      <xdr:nvSpPr>
        <xdr:cNvPr id="587" name="楕円 586">
          <a:extLst>
            <a:ext uri="{FF2B5EF4-FFF2-40B4-BE49-F238E27FC236}">
              <a16:creationId xmlns:a16="http://schemas.microsoft.com/office/drawing/2014/main" id="{576C5B76-C496-4844-B30C-602F6C71DD5E}"/>
            </a:ext>
          </a:extLst>
        </xdr:cNvPr>
        <xdr:cNvSpPr/>
      </xdr:nvSpPr>
      <xdr:spPr>
        <a:xfrm>
          <a:off x="136525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120014</xdr:rowOff>
    </xdr:from>
    <xdr:to>
      <xdr:col>76</xdr:col>
      <xdr:colOff>114300</xdr:colOff>
      <xdr:row>107</xdr:row>
      <xdr:rowOff>148589</xdr:rowOff>
    </xdr:to>
    <xdr:cxnSp macro="">
      <xdr:nvCxnSpPr>
        <xdr:cNvPr id="588" name="直線コネクタ 587">
          <a:extLst>
            <a:ext uri="{FF2B5EF4-FFF2-40B4-BE49-F238E27FC236}">
              <a16:creationId xmlns:a16="http://schemas.microsoft.com/office/drawing/2014/main" id="{5379FD83-EBFC-4075-989D-AA7966DC22FC}"/>
            </a:ext>
          </a:extLst>
        </xdr:cNvPr>
        <xdr:cNvCxnSpPr/>
      </xdr:nvCxnSpPr>
      <xdr:spPr>
        <a:xfrm>
          <a:off x="13703300" y="184651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38736</xdr:rowOff>
    </xdr:from>
    <xdr:to>
      <xdr:col>67</xdr:col>
      <xdr:colOff>101600</xdr:colOff>
      <xdr:row>107</xdr:row>
      <xdr:rowOff>140336</xdr:rowOff>
    </xdr:to>
    <xdr:sp macro="" textlink="">
      <xdr:nvSpPr>
        <xdr:cNvPr id="589" name="楕円 588">
          <a:extLst>
            <a:ext uri="{FF2B5EF4-FFF2-40B4-BE49-F238E27FC236}">
              <a16:creationId xmlns:a16="http://schemas.microsoft.com/office/drawing/2014/main" id="{BCCADCE9-D182-4782-A936-E99D0B82F509}"/>
            </a:ext>
          </a:extLst>
        </xdr:cNvPr>
        <xdr:cNvSpPr/>
      </xdr:nvSpPr>
      <xdr:spPr>
        <a:xfrm>
          <a:off x="12763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89536</xdr:rowOff>
    </xdr:from>
    <xdr:to>
      <xdr:col>71</xdr:col>
      <xdr:colOff>177800</xdr:colOff>
      <xdr:row>107</xdr:row>
      <xdr:rowOff>120014</xdr:rowOff>
    </xdr:to>
    <xdr:cxnSp macro="">
      <xdr:nvCxnSpPr>
        <xdr:cNvPr id="590" name="直線コネクタ 589">
          <a:extLst>
            <a:ext uri="{FF2B5EF4-FFF2-40B4-BE49-F238E27FC236}">
              <a16:creationId xmlns:a16="http://schemas.microsoft.com/office/drawing/2014/main" id="{6E33713F-5A06-4D20-BD0D-D4DDFC728D04}"/>
            </a:ext>
          </a:extLst>
        </xdr:cNvPr>
        <xdr:cNvCxnSpPr/>
      </xdr:nvCxnSpPr>
      <xdr:spPr>
        <a:xfrm>
          <a:off x="12814300" y="184346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591" name="n_1aveValue【公民館】&#10;有形固定資産減価償却率">
          <a:extLst>
            <a:ext uri="{FF2B5EF4-FFF2-40B4-BE49-F238E27FC236}">
              <a16:creationId xmlns:a16="http://schemas.microsoft.com/office/drawing/2014/main" id="{15A25A76-C92B-4C6E-838F-6B4195E59020}"/>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592" name="n_2aveValue【公民館】&#10;有形固定資産減価償却率">
          <a:extLst>
            <a:ext uri="{FF2B5EF4-FFF2-40B4-BE49-F238E27FC236}">
              <a16:creationId xmlns:a16="http://schemas.microsoft.com/office/drawing/2014/main" id="{F072F0FF-D9AD-40B3-B6B8-7156BFD76E15}"/>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3" name="n_3aveValue【公民館】&#10;有形固定資産減価償却率">
          <a:extLst>
            <a:ext uri="{FF2B5EF4-FFF2-40B4-BE49-F238E27FC236}">
              <a16:creationId xmlns:a16="http://schemas.microsoft.com/office/drawing/2014/main" id="{A5188300-7BE2-4997-B2FB-ECAC22BC2E47}"/>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594" name="n_4aveValue【公民館】&#10;有形固定資産減価償却率">
          <a:extLst>
            <a:ext uri="{FF2B5EF4-FFF2-40B4-BE49-F238E27FC236}">
              <a16:creationId xmlns:a16="http://schemas.microsoft.com/office/drawing/2014/main" id="{846F60A8-D05E-42D1-9A46-4FA7B0FA43D0}"/>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652</xdr:rowOff>
    </xdr:from>
    <xdr:ext cx="405111" cy="259045"/>
    <xdr:sp macro="" textlink="">
      <xdr:nvSpPr>
        <xdr:cNvPr id="595" name="n_1mainValue【公民館】&#10;有形固定資産減価償却率">
          <a:extLst>
            <a:ext uri="{FF2B5EF4-FFF2-40B4-BE49-F238E27FC236}">
              <a16:creationId xmlns:a16="http://schemas.microsoft.com/office/drawing/2014/main" id="{F013E787-822F-47BA-BB5E-1BF9803D57D9}"/>
            </a:ext>
          </a:extLst>
        </xdr:cNvPr>
        <xdr:cNvSpPr txBox="1"/>
      </xdr:nvSpPr>
      <xdr:spPr>
        <a:xfrm>
          <a:off x="15266044"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19066</xdr:rowOff>
    </xdr:from>
    <xdr:ext cx="405111" cy="259045"/>
    <xdr:sp macro="" textlink="">
      <xdr:nvSpPr>
        <xdr:cNvPr id="596" name="n_2mainValue【公民館】&#10;有形固定資産減価償却率">
          <a:extLst>
            <a:ext uri="{FF2B5EF4-FFF2-40B4-BE49-F238E27FC236}">
              <a16:creationId xmlns:a16="http://schemas.microsoft.com/office/drawing/2014/main" id="{32A9C0B4-2ABC-4003-839A-A7864AD79BD1}"/>
            </a:ext>
          </a:extLst>
        </xdr:cNvPr>
        <xdr:cNvSpPr txBox="1"/>
      </xdr:nvSpPr>
      <xdr:spPr>
        <a:xfrm>
          <a:off x="14389744" y="1853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161941</xdr:rowOff>
    </xdr:from>
    <xdr:ext cx="405111" cy="259045"/>
    <xdr:sp macro="" textlink="">
      <xdr:nvSpPr>
        <xdr:cNvPr id="597" name="n_3mainValue【公民館】&#10;有形固定資産減価償却率">
          <a:extLst>
            <a:ext uri="{FF2B5EF4-FFF2-40B4-BE49-F238E27FC236}">
              <a16:creationId xmlns:a16="http://schemas.microsoft.com/office/drawing/2014/main" id="{BECC7093-A703-49DE-B411-352BE1643025}"/>
            </a:ext>
          </a:extLst>
        </xdr:cNvPr>
        <xdr:cNvSpPr txBox="1"/>
      </xdr:nvSpPr>
      <xdr:spPr>
        <a:xfrm>
          <a:off x="13500744"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131463</xdr:rowOff>
    </xdr:from>
    <xdr:ext cx="405111" cy="259045"/>
    <xdr:sp macro="" textlink="">
      <xdr:nvSpPr>
        <xdr:cNvPr id="598" name="n_4mainValue【公民館】&#10;有形固定資産減価償却率">
          <a:extLst>
            <a:ext uri="{FF2B5EF4-FFF2-40B4-BE49-F238E27FC236}">
              <a16:creationId xmlns:a16="http://schemas.microsoft.com/office/drawing/2014/main" id="{5C9C5D14-7168-4774-883B-4EC12DC18BF6}"/>
            </a:ext>
          </a:extLst>
        </xdr:cNvPr>
        <xdr:cNvSpPr txBox="1"/>
      </xdr:nvSpPr>
      <xdr:spPr>
        <a:xfrm>
          <a:off x="12611744" y="1847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15BC1667-E810-4CAB-90F5-D8F1D3BAD36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FF05673-CD29-4A8E-9531-F7A31B44FAB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D8DCED6E-C8AE-4C1A-95B4-1610B24590B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A3482343-60BE-41AB-82CD-7796A854AFD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C17D7A61-D881-4932-B04F-D96C48109F2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2673539D-61DC-44C2-9F34-367FC0AF41C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C8BB95A8-5324-48A7-B38C-41A141E4337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0B8277F8-3699-4CF5-8E9D-7F02A8B6DA6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E8EBDFA7-35F1-41F6-8940-EC5EABA3B87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95B315FD-9DE9-4AAD-88C5-F1B8FBC8ED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A6D37066-F0B7-43D0-83BC-C8250EB1954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C57EE511-4D6B-420A-B7C9-B88D15F025E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B80B2902-F25F-40F9-AC82-7A1721F9C9D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03ABAAD4-67E2-4F78-A997-245EE7F49A6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AE6C2014-3089-41A5-B86A-A7C20461638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A0E09501-F3C3-4B16-8EDF-AB0FC5917EE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20D819AB-7B15-487A-8A1D-E4A305150AC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1F6E4486-01B6-466D-95FB-6DB40ECED08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0208523B-E370-4220-884D-638FC75CCCA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58404F8B-1B55-435B-B4CE-4A05C7B0719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38486786-56F1-4B1E-8BAB-0703528CA13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155AFA29-069B-4628-B2E2-84FFAF45342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9C1D6C43-58D5-487A-A766-EB62B82A90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22" name="直線コネクタ 621">
          <a:extLst>
            <a:ext uri="{FF2B5EF4-FFF2-40B4-BE49-F238E27FC236}">
              <a16:creationId xmlns:a16="http://schemas.microsoft.com/office/drawing/2014/main" id="{ABB6BCD1-23B4-47B6-AE33-045E709EDCD9}"/>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23" name="【公民館】&#10;一人当たり面積最小値テキスト">
          <a:extLst>
            <a:ext uri="{FF2B5EF4-FFF2-40B4-BE49-F238E27FC236}">
              <a16:creationId xmlns:a16="http://schemas.microsoft.com/office/drawing/2014/main" id="{DEBF5D70-9533-4308-9DC4-3F706D011D38}"/>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4" name="直線コネクタ 623">
          <a:extLst>
            <a:ext uri="{FF2B5EF4-FFF2-40B4-BE49-F238E27FC236}">
              <a16:creationId xmlns:a16="http://schemas.microsoft.com/office/drawing/2014/main" id="{9A9BE89F-825D-48A4-8E56-65C818BEA1A3}"/>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25" name="【公民館】&#10;一人当たり面積最大値テキスト">
          <a:extLst>
            <a:ext uri="{FF2B5EF4-FFF2-40B4-BE49-F238E27FC236}">
              <a16:creationId xmlns:a16="http://schemas.microsoft.com/office/drawing/2014/main" id="{FC8CEB2C-BD5C-4254-8878-CF8229C90A74}"/>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26" name="直線コネクタ 625">
          <a:extLst>
            <a:ext uri="{FF2B5EF4-FFF2-40B4-BE49-F238E27FC236}">
              <a16:creationId xmlns:a16="http://schemas.microsoft.com/office/drawing/2014/main" id="{45F1F17C-B7DB-4B2E-98E4-292C32B71C91}"/>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627" name="【公民館】&#10;一人当たり面積平均値テキスト">
          <a:extLst>
            <a:ext uri="{FF2B5EF4-FFF2-40B4-BE49-F238E27FC236}">
              <a16:creationId xmlns:a16="http://schemas.microsoft.com/office/drawing/2014/main" id="{308CD1E0-7BA5-4182-ADAF-0F49B5136F06}"/>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8" name="フローチャート: 判断 627">
          <a:extLst>
            <a:ext uri="{FF2B5EF4-FFF2-40B4-BE49-F238E27FC236}">
              <a16:creationId xmlns:a16="http://schemas.microsoft.com/office/drawing/2014/main" id="{1D5F27A9-C384-4442-8C27-01BE04A02911}"/>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9" name="フローチャート: 判断 628">
          <a:extLst>
            <a:ext uri="{FF2B5EF4-FFF2-40B4-BE49-F238E27FC236}">
              <a16:creationId xmlns:a16="http://schemas.microsoft.com/office/drawing/2014/main" id="{8455288A-C0CA-46D4-9B23-35BC2E116B61}"/>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30" name="フローチャート: 判断 629">
          <a:extLst>
            <a:ext uri="{FF2B5EF4-FFF2-40B4-BE49-F238E27FC236}">
              <a16:creationId xmlns:a16="http://schemas.microsoft.com/office/drawing/2014/main" id="{38F7B83F-F24C-44E5-B3D4-D1ACBD04747E}"/>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31" name="フローチャート: 判断 630">
          <a:extLst>
            <a:ext uri="{FF2B5EF4-FFF2-40B4-BE49-F238E27FC236}">
              <a16:creationId xmlns:a16="http://schemas.microsoft.com/office/drawing/2014/main" id="{308ADFAF-4E98-4010-91F3-514C343725F8}"/>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632" name="フローチャート: 判断 631">
          <a:extLst>
            <a:ext uri="{FF2B5EF4-FFF2-40B4-BE49-F238E27FC236}">
              <a16:creationId xmlns:a16="http://schemas.microsoft.com/office/drawing/2014/main" id="{034FD082-9459-48B8-8DC8-26AA6603B96F}"/>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4795E698-6EA6-4D23-A3B3-806F09BB589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7ABBE18A-E9D4-49ED-8B46-90759487DC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3C913FE8-B550-4F5D-B550-EF4B2D99D13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5C9F77A0-1DA7-4A68-8EE5-9F8F385465E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A28B63C-0631-4853-87E8-CC7071A2273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15239</xdr:rowOff>
    </xdr:from>
    <xdr:to>
      <xdr:col>116</xdr:col>
      <xdr:colOff>114300</xdr:colOff>
      <xdr:row>108</xdr:row>
      <xdr:rowOff>116839</xdr:rowOff>
    </xdr:to>
    <xdr:sp macro="" textlink="">
      <xdr:nvSpPr>
        <xdr:cNvPr id="638" name="楕円 637">
          <a:extLst>
            <a:ext uri="{FF2B5EF4-FFF2-40B4-BE49-F238E27FC236}">
              <a16:creationId xmlns:a16="http://schemas.microsoft.com/office/drawing/2014/main" id="{E5F93F38-01D0-4B3A-A300-A7C8F6475A34}"/>
            </a:ext>
          </a:extLst>
        </xdr:cNvPr>
        <xdr:cNvSpPr/>
      </xdr:nvSpPr>
      <xdr:spPr>
        <a:xfrm>
          <a:off x="22110700" y="1853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101616</xdr:rowOff>
    </xdr:from>
    <xdr:ext cx="469744" cy="259045"/>
    <xdr:sp macro="" textlink="">
      <xdr:nvSpPr>
        <xdr:cNvPr id="639" name="【公民館】&#10;一人当たり面積該当値テキスト">
          <a:extLst>
            <a:ext uri="{FF2B5EF4-FFF2-40B4-BE49-F238E27FC236}">
              <a16:creationId xmlns:a16="http://schemas.microsoft.com/office/drawing/2014/main" id="{5028BBDE-F38E-4547-B288-B8AFDE825F92}"/>
            </a:ext>
          </a:extLst>
        </xdr:cNvPr>
        <xdr:cNvSpPr txBox="1"/>
      </xdr:nvSpPr>
      <xdr:spPr>
        <a:xfrm>
          <a:off x="22199600" y="1844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12700</xdr:rowOff>
    </xdr:from>
    <xdr:to>
      <xdr:col>112</xdr:col>
      <xdr:colOff>38100</xdr:colOff>
      <xdr:row>108</xdr:row>
      <xdr:rowOff>114300</xdr:rowOff>
    </xdr:to>
    <xdr:sp macro="" textlink="">
      <xdr:nvSpPr>
        <xdr:cNvPr id="640" name="楕円 639">
          <a:extLst>
            <a:ext uri="{FF2B5EF4-FFF2-40B4-BE49-F238E27FC236}">
              <a16:creationId xmlns:a16="http://schemas.microsoft.com/office/drawing/2014/main" id="{72F2A0F9-A029-4165-9839-52C3C2571C91}"/>
            </a:ext>
          </a:extLst>
        </xdr:cNvPr>
        <xdr:cNvSpPr/>
      </xdr:nvSpPr>
      <xdr:spPr>
        <a:xfrm>
          <a:off x="21272500" y="185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63500</xdr:rowOff>
    </xdr:from>
    <xdr:to>
      <xdr:col>116</xdr:col>
      <xdr:colOff>63500</xdr:colOff>
      <xdr:row>108</xdr:row>
      <xdr:rowOff>66039</xdr:rowOff>
    </xdr:to>
    <xdr:cxnSp macro="">
      <xdr:nvCxnSpPr>
        <xdr:cNvPr id="641" name="直線コネクタ 640">
          <a:extLst>
            <a:ext uri="{FF2B5EF4-FFF2-40B4-BE49-F238E27FC236}">
              <a16:creationId xmlns:a16="http://schemas.microsoft.com/office/drawing/2014/main" id="{EA4FAA2A-B890-46CE-8AB4-0E39A7E82753}"/>
            </a:ext>
          </a:extLst>
        </xdr:cNvPr>
        <xdr:cNvCxnSpPr/>
      </xdr:nvCxnSpPr>
      <xdr:spPr>
        <a:xfrm>
          <a:off x="21323300" y="18580100"/>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20320</xdr:rowOff>
    </xdr:from>
    <xdr:to>
      <xdr:col>107</xdr:col>
      <xdr:colOff>101600</xdr:colOff>
      <xdr:row>108</xdr:row>
      <xdr:rowOff>121920</xdr:rowOff>
    </xdr:to>
    <xdr:sp macro="" textlink="">
      <xdr:nvSpPr>
        <xdr:cNvPr id="642" name="楕円 641">
          <a:extLst>
            <a:ext uri="{FF2B5EF4-FFF2-40B4-BE49-F238E27FC236}">
              <a16:creationId xmlns:a16="http://schemas.microsoft.com/office/drawing/2014/main" id="{C9BF418F-89F3-41A3-846E-65070DE35C7A}"/>
            </a:ext>
          </a:extLst>
        </xdr:cNvPr>
        <xdr:cNvSpPr/>
      </xdr:nvSpPr>
      <xdr:spPr>
        <a:xfrm>
          <a:off x="20383500" y="185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63500</xdr:rowOff>
    </xdr:from>
    <xdr:to>
      <xdr:col>111</xdr:col>
      <xdr:colOff>177800</xdr:colOff>
      <xdr:row>108</xdr:row>
      <xdr:rowOff>71120</xdr:rowOff>
    </xdr:to>
    <xdr:cxnSp macro="">
      <xdr:nvCxnSpPr>
        <xdr:cNvPr id="643" name="直線コネクタ 642">
          <a:extLst>
            <a:ext uri="{FF2B5EF4-FFF2-40B4-BE49-F238E27FC236}">
              <a16:creationId xmlns:a16="http://schemas.microsoft.com/office/drawing/2014/main" id="{B82065FE-56F7-4F51-A9D2-62A6A36F8FE1}"/>
            </a:ext>
          </a:extLst>
        </xdr:cNvPr>
        <xdr:cNvCxnSpPr/>
      </xdr:nvCxnSpPr>
      <xdr:spPr>
        <a:xfrm flipV="1">
          <a:off x="20434300" y="18580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22861</xdr:rowOff>
    </xdr:from>
    <xdr:to>
      <xdr:col>102</xdr:col>
      <xdr:colOff>165100</xdr:colOff>
      <xdr:row>108</xdr:row>
      <xdr:rowOff>124461</xdr:rowOff>
    </xdr:to>
    <xdr:sp macro="" textlink="">
      <xdr:nvSpPr>
        <xdr:cNvPr id="644" name="楕円 643">
          <a:extLst>
            <a:ext uri="{FF2B5EF4-FFF2-40B4-BE49-F238E27FC236}">
              <a16:creationId xmlns:a16="http://schemas.microsoft.com/office/drawing/2014/main" id="{E5B97006-54A9-4850-A4F8-C28E8613B801}"/>
            </a:ext>
          </a:extLst>
        </xdr:cNvPr>
        <xdr:cNvSpPr/>
      </xdr:nvSpPr>
      <xdr:spPr>
        <a:xfrm>
          <a:off x="19494500" y="185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71120</xdr:rowOff>
    </xdr:from>
    <xdr:to>
      <xdr:col>107</xdr:col>
      <xdr:colOff>50800</xdr:colOff>
      <xdr:row>108</xdr:row>
      <xdr:rowOff>73661</xdr:rowOff>
    </xdr:to>
    <xdr:cxnSp macro="">
      <xdr:nvCxnSpPr>
        <xdr:cNvPr id="645" name="直線コネクタ 644">
          <a:extLst>
            <a:ext uri="{FF2B5EF4-FFF2-40B4-BE49-F238E27FC236}">
              <a16:creationId xmlns:a16="http://schemas.microsoft.com/office/drawing/2014/main" id="{534E089D-9444-4F57-9CA6-511E81AFAEB0}"/>
            </a:ext>
          </a:extLst>
        </xdr:cNvPr>
        <xdr:cNvCxnSpPr/>
      </xdr:nvCxnSpPr>
      <xdr:spPr>
        <a:xfrm flipV="1">
          <a:off x="19545300" y="185877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22861</xdr:rowOff>
    </xdr:from>
    <xdr:to>
      <xdr:col>98</xdr:col>
      <xdr:colOff>38100</xdr:colOff>
      <xdr:row>108</xdr:row>
      <xdr:rowOff>124461</xdr:rowOff>
    </xdr:to>
    <xdr:sp macro="" textlink="">
      <xdr:nvSpPr>
        <xdr:cNvPr id="646" name="楕円 645">
          <a:extLst>
            <a:ext uri="{FF2B5EF4-FFF2-40B4-BE49-F238E27FC236}">
              <a16:creationId xmlns:a16="http://schemas.microsoft.com/office/drawing/2014/main" id="{00D6C27E-FF89-4900-A28B-EEFADD07B347}"/>
            </a:ext>
          </a:extLst>
        </xdr:cNvPr>
        <xdr:cNvSpPr/>
      </xdr:nvSpPr>
      <xdr:spPr>
        <a:xfrm>
          <a:off x="18605500" y="185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73661</xdr:rowOff>
    </xdr:from>
    <xdr:to>
      <xdr:col>102</xdr:col>
      <xdr:colOff>114300</xdr:colOff>
      <xdr:row>108</xdr:row>
      <xdr:rowOff>73661</xdr:rowOff>
    </xdr:to>
    <xdr:cxnSp macro="">
      <xdr:nvCxnSpPr>
        <xdr:cNvPr id="647" name="直線コネクタ 646">
          <a:extLst>
            <a:ext uri="{FF2B5EF4-FFF2-40B4-BE49-F238E27FC236}">
              <a16:creationId xmlns:a16="http://schemas.microsoft.com/office/drawing/2014/main" id="{F0CD3878-46E5-456D-BEB3-57E41C42DDAF}"/>
            </a:ext>
          </a:extLst>
        </xdr:cNvPr>
        <xdr:cNvCxnSpPr/>
      </xdr:nvCxnSpPr>
      <xdr:spPr>
        <a:xfrm>
          <a:off x="18656300" y="18590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48" name="n_1aveValue【公民館】&#10;一人当たり面積">
          <a:extLst>
            <a:ext uri="{FF2B5EF4-FFF2-40B4-BE49-F238E27FC236}">
              <a16:creationId xmlns:a16="http://schemas.microsoft.com/office/drawing/2014/main" id="{74C0F1F4-2A4F-4451-928F-D35C44AD1B6B}"/>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49" name="n_2aveValue【公民館】&#10;一人当たり面積">
          <a:extLst>
            <a:ext uri="{FF2B5EF4-FFF2-40B4-BE49-F238E27FC236}">
              <a16:creationId xmlns:a16="http://schemas.microsoft.com/office/drawing/2014/main" id="{23D4F464-0B10-4A1F-992B-201A4CBB48A4}"/>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50" name="n_3aveValue【公民館】&#10;一人当たり面積">
          <a:extLst>
            <a:ext uri="{FF2B5EF4-FFF2-40B4-BE49-F238E27FC236}">
              <a16:creationId xmlns:a16="http://schemas.microsoft.com/office/drawing/2014/main" id="{5BD38A75-3404-43D2-A07D-C1DD4FACB9FD}"/>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651" name="n_4aveValue【公民館】&#10;一人当たり面積">
          <a:extLst>
            <a:ext uri="{FF2B5EF4-FFF2-40B4-BE49-F238E27FC236}">
              <a16:creationId xmlns:a16="http://schemas.microsoft.com/office/drawing/2014/main" id="{9328AB1E-FD25-4986-9A30-92326817E5B8}"/>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105427</xdr:rowOff>
    </xdr:from>
    <xdr:ext cx="469744" cy="259045"/>
    <xdr:sp macro="" textlink="">
      <xdr:nvSpPr>
        <xdr:cNvPr id="652" name="n_1mainValue【公民館】&#10;一人当たり面積">
          <a:extLst>
            <a:ext uri="{FF2B5EF4-FFF2-40B4-BE49-F238E27FC236}">
              <a16:creationId xmlns:a16="http://schemas.microsoft.com/office/drawing/2014/main" id="{02874327-2853-4BCC-BA23-342D029E1FA9}"/>
            </a:ext>
          </a:extLst>
        </xdr:cNvPr>
        <xdr:cNvSpPr txBox="1"/>
      </xdr:nvSpPr>
      <xdr:spPr>
        <a:xfrm>
          <a:off x="21075727" y="1862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113047</xdr:rowOff>
    </xdr:from>
    <xdr:ext cx="469744" cy="259045"/>
    <xdr:sp macro="" textlink="">
      <xdr:nvSpPr>
        <xdr:cNvPr id="653" name="n_2mainValue【公民館】&#10;一人当たり面積">
          <a:extLst>
            <a:ext uri="{FF2B5EF4-FFF2-40B4-BE49-F238E27FC236}">
              <a16:creationId xmlns:a16="http://schemas.microsoft.com/office/drawing/2014/main" id="{D3EE0EBA-9776-425F-A3D8-1AE9BEABB251}"/>
            </a:ext>
          </a:extLst>
        </xdr:cNvPr>
        <xdr:cNvSpPr txBox="1"/>
      </xdr:nvSpPr>
      <xdr:spPr>
        <a:xfrm>
          <a:off x="20199427" y="1862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115588</xdr:rowOff>
    </xdr:from>
    <xdr:ext cx="469744" cy="259045"/>
    <xdr:sp macro="" textlink="">
      <xdr:nvSpPr>
        <xdr:cNvPr id="654" name="n_3mainValue【公民館】&#10;一人当たり面積">
          <a:extLst>
            <a:ext uri="{FF2B5EF4-FFF2-40B4-BE49-F238E27FC236}">
              <a16:creationId xmlns:a16="http://schemas.microsoft.com/office/drawing/2014/main" id="{4CF77A36-56C5-4356-9D27-8CF2795B174A}"/>
            </a:ext>
          </a:extLst>
        </xdr:cNvPr>
        <xdr:cNvSpPr txBox="1"/>
      </xdr:nvSpPr>
      <xdr:spPr>
        <a:xfrm>
          <a:off x="19310427" y="1863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115588</xdr:rowOff>
    </xdr:from>
    <xdr:ext cx="469744" cy="259045"/>
    <xdr:sp macro="" textlink="">
      <xdr:nvSpPr>
        <xdr:cNvPr id="655" name="n_4mainValue【公民館】&#10;一人当たり面積">
          <a:extLst>
            <a:ext uri="{FF2B5EF4-FFF2-40B4-BE49-F238E27FC236}">
              <a16:creationId xmlns:a16="http://schemas.microsoft.com/office/drawing/2014/main" id="{4CA5A97A-2E01-4DE1-8F02-6F829AD8E6D2}"/>
            </a:ext>
          </a:extLst>
        </xdr:cNvPr>
        <xdr:cNvSpPr txBox="1"/>
      </xdr:nvSpPr>
      <xdr:spPr>
        <a:xfrm>
          <a:off x="18421427" y="1863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E5D02A5A-92FD-449F-A66F-6E577E98002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C505014F-102B-4D0B-B7C2-8FDB4A7DE1E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74924046-73E3-4BD3-9B93-C88CF2990B5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有形固定資産減価償却率は、橋りょう・トンネル及び庁舎において類似団体平均を上回った以外は、それ以外の類型では類似団体平均を下回った。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公民館については、昭和</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年に建設した中央公民館の大規模改修を令和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年度におこなったことから、減価償却率が大きく下がっている。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また、公営住宅については、有形固定資産減価償却率が類似団体平均を大きく下回っている。これは、新婚・子育て世代の移住・定住促進を図るため、平成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・令和元年度にＰＦＩ手法による定住促進住宅を整備したためである。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F8AB24-7A72-4DA2-B420-434962B29D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A0F087-C7D1-4FB5-8E2A-B64D0619F00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666570E-5581-49B6-8F69-949109A5CBE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47E144B-2BBA-483A-A46A-7EBAD59242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537C50-38EE-4491-8994-894E585FF37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B61FF2-FE98-4E9B-95E5-16B571B8CD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A96061-7794-4AB7-8487-16B486564DC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5E39E4-8E85-4CF3-8A56-CE3A8AD8093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A72A48-B969-4D19-A768-FB98AC9C3D1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FB09F0-AE63-4726-AAA7-D052EA3F1E0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359CC4-B1AE-457E-AF7A-1101F76D14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9AA9A2-76E1-4D26-BCC2-B61083D245F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BFC551-0642-4B82-A52B-C004CFAF4F2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B6E040-A0BD-473B-A09B-1291F39933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2D5479-4C99-408D-8856-F2DE03300C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4782FC9-5AB3-45D6-A961-2061D94A9DE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9C72DE-327D-4670-B70F-582D9F839B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ED45FE-472F-470B-9035-3242625C1C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1E0CC7-5A69-486E-B272-6309AEAFF8A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B28DD7-5101-49B6-B65D-708872241F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C8EF91-E825-4C6B-AB09-442B6BDF541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3E5690-D1E4-4CA9-8AE0-65D49A2CD8E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1F89D92-F5B0-4D39-9FB7-C101C665B2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6C6B8A-3555-4162-B946-F067B35555B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79C4B6-B08C-4050-8AA0-4C48B393189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0542BC-8146-4A61-8B11-B2D021F35EE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BE0B70-CF2D-4F0E-9702-2BE6AD986F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A41C532-C145-4644-BF25-95371DFFA0D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7C67CD-4D10-4E2E-A00A-3FEB13505B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3B2C8EC-001A-480E-803C-D8ECB19CBCF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953844-82C2-438C-9CB5-EEAEBFF0B9E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B3193D4-E477-4CA1-9909-72A3C5C0D2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D5D8250-57FF-4F69-897B-4A6C2CE6258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72C156-7C94-44DF-8556-2DDED04F22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A8A975-1B35-49E9-A052-BB34D8DAA3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B6F523-11E0-4F5B-984F-DD13E6B4B3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8721A5-7AA5-4473-A380-50BEB4DBC3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71EE66-6022-4FA5-8546-099B99A538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3BB754-52D8-4EF9-9E7D-26D2D118730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936FD41-13CC-4315-AE08-4E7749790E8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C40613F-A908-40C4-9E80-20111546EE1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8D68E2-7451-4E61-A9EE-89233A277F9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A92522D-6A17-45D0-88E7-D64EC21F300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A8FDDDF-27B3-4D18-B24B-415E530E8DC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6F15082-1E54-4F71-8F7C-9E0E1AB2B5C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19A08D5-5840-41AA-9C22-2DB9D070E71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25FD6FA-18C2-44C6-A912-9EB74F708F1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675855-F167-485F-BD82-9D6313123A3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33B1FD0-1A88-416E-818C-423AB1C438D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C480FA2-7D85-4A49-A3DE-9E772BED34A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B1B604C-07BF-4A2E-883B-D4ED5F9BD4E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40C538D-E28E-4E37-B5D3-C829AA3A847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724167-7C84-40DF-A5E9-2522979AC65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2AB075A-5AE6-4B24-AE63-7652E53D6A7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48A8FD0-1AF9-4982-9053-FFEB2E73CD1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97C631F-2C82-4B8E-A1A6-FF2C8D9083B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DCD6D93-72F6-440D-85A0-9C0AA6EB44DF}"/>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7AD9E64-6495-4AC0-88D0-E82061375A6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9B6F00F-5798-4EA7-9C0A-B7D120C810C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03A1FFC7-8A2B-42B8-823A-F14CD0C412F7}"/>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162ED400-1E15-43C9-A9FF-C562E52E8136}"/>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3F5BEC1A-0670-41B2-92BB-B18E9D5EA9EF}"/>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55C02491-3E58-446F-9062-4B35F9F2A604}"/>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1BB43D1E-B251-41E1-BB8B-F05B42D3DB99}"/>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4817F6EA-4FAC-4430-9CC6-515F1C5B496F}"/>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7383FB39-BAE1-4932-A752-3C06833716C7}"/>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F242C027-4F99-40E3-8B53-83C80BF38F55}"/>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0E8E07-73E7-44BD-8356-81719B2ECD7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3907F8-122D-4BCD-AD0E-20D97303B45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300E28E-6A90-4AB1-8CF7-DC278515A8E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74DBD10-DDB0-40C2-8A87-3383BB0B079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3B1C3A0-ADE4-494F-A001-2D667BEB98A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102144</xdr:rowOff>
    </xdr:from>
    <xdr:to>
      <xdr:col>24</xdr:col>
      <xdr:colOff>114300</xdr:colOff>
      <xdr:row>36</xdr:row>
      <xdr:rowOff>32294</xdr:rowOff>
    </xdr:to>
    <xdr:sp macro="" textlink="">
      <xdr:nvSpPr>
        <xdr:cNvPr id="74" name="楕円 73">
          <a:extLst>
            <a:ext uri="{FF2B5EF4-FFF2-40B4-BE49-F238E27FC236}">
              <a16:creationId xmlns:a16="http://schemas.microsoft.com/office/drawing/2014/main" id="{D2C83FDA-2934-44F1-9555-0AC3850CFBCA}"/>
            </a:ext>
          </a:extLst>
        </xdr:cNvPr>
        <xdr:cNvSpPr/>
      </xdr:nvSpPr>
      <xdr:spPr>
        <a:xfrm>
          <a:off x="4584700" y="610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125021</xdr:rowOff>
    </xdr:from>
    <xdr:ext cx="405111" cy="259045"/>
    <xdr:sp macro="" textlink="">
      <xdr:nvSpPr>
        <xdr:cNvPr id="75" name="【図書館】&#10;有形固定資産減価償却率該当値テキスト">
          <a:extLst>
            <a:ext uri="{FF2B5EF4-FFF2-40B4-BE49-F238E27FC236}">
              <a16:creationId xmlns:a16="http://schemas.microsoft.com/office/drawing/2014/main" id="{E495F528-492A-4EE5-B5F3-C673DEF24FD7}"/>
            </a:ext>
          </a:extLst>
        </xdr:cNvPr>
        <xdr:cNvSpPr txBox="1"/>
      </xdr:nvSpPr>
      <xdr:spPr>
        <a:xfrm>
          <a:off x="4673600" y="59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31931</xdr:rowOff>
    </xdr:from>
    <xdr:to>
      <xdr:col>20</xdr:col>
      <xdr:colOff>38100</xdr:colOff>
      <xdr:row>35</xdr:row>
      <xdr:rowOff>133531</xdr:rowOff>
    </xdr:to>
    <xdr:sp macro="" textlink="">
      <xdr:nvSpPr>
        <xdr:cNvPr id="76" name="楕円 75">
          <a:extLst>
            <a:ext uri="{FF2B5EF4-FFF2-40B4-BE49-F238E27FC236}">
              <a16:creationId xmlns:a16="http://schemas.microsoft.com/office/drawing/2014/main" id="{54B9E2F8-E224-4A01-A23B-993731470FEE}"/>
            </a:ext>
          </a:extLst>
        </xdr:cNvPr>
        <xdr:cNvSpPr/>
      </xdr:nvSpPr>
      <xdr:spPr>
        <a:xfrm>
          <a:off x="3746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82731</xdr:rowOff>
    </xdr:from>
    <xdr:to>
      <xdr:col>24</xdr:col>
      <xdr:colOff>63500</xdr:colOff>
      <xdr:row>35</xdr:row>
      <xdr:rowOff>152944</xdr:rowOff>
    </xdr:to>
    <xdr:cxnSp macro="">
      <xdr:nvCxnSpPr>
        <xdr:cNvPr id="77" name="直線コネクタ 76">
          <a:extLst>
            <a:ext uri="{FF2B5EF4-FFF2-40B4-BE49-F238E27FC236}">
              <a16:creationId xmlns:a16="http://schemas.microsoft.com/office/drawing/2014/main" id="{D7BED4A7-0DC8-479C-A4FC-8E90A710B13B}"/>
            </a:ext>
          </a:extLst>
        </xdr:cNvPr>
        <xdr:cNvCxnSpPr/>
      </xdr:nvCxnSpPr>
      <xdr:spPr>
        <a:xfrm>
          <a:off x="3797300" y="6083481"/>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151130</xdr:rowOff>
    </xdr:from>
    <xdr:to>
      <xdr:col>15</xdr:col>
      <xdr:colOff>101600</xdr:colOff>
      <xdr:row>35</xdr:row>
      <xdr:rowOff>81280</xdr:rowOff>
    </xdr:to>
    <xdr:sp macro="" textlink="">
      <xdr:nvSpPr>
        <xdr:cNvPr id="78" name="楕円 77">
          <a:extLst>
            <a:ext uri="{FF2B5EF4-FFF2-40B4-BE49-F238E27FC236}">
              <a16:creationId xmlns:a16="http://schemas.microsoft.com/office/drawing/2014/main" id="{A740040B-45D5-46CB-91A6-46CD79B18F4E}"/>
            </a:ext>
          </a:extLst>
        </xdr:cNvPr>
        <xdr:cNvSpPr/>
      </xdr:nvSpPr>
      <xdr:spPr>
        <a:xfrm>
          <a:off x="2857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30480</xdr:rowOff>
    </xdr:from>
    <xdr:to>
      <xdr:col>19</xdr:col>
      <xdr:colOff>177800</xdr:colOff>
      <xdr:row>35</xdr:row>
      <xdr:rowOff>82731</xdr:rowOff>
    </xdr:to>
    <xdr:cxnSp macro="">
      <xdr:nvCxnSpPr>
        <xdr:cNvPr id="79" name="直線コネクタ 78">
          <a:extLst>
            <a:ext uri="{FF2B5EF4-FFF2-40B4-BE49-F238E27FC236}">
              <a16:creationId xmlns:a16="http://schemas.microsoft.com/office/drawing/2014/main" id="{EB244649-575C-4B5B-B659-77654BD5EB26}"/>
            </a:ext>
          </a:extLst>
        </xdr:cNvPr>
        <xdr:cNvCxnSpPr/>
      </xdr:nvCxnSpPr>
      <xdr:spPr>
        <a:xfrm>
          <a:off x="2908300" y="603123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97246</xdr:rowOff>
    </xdr:from>
    <xdr:to>
      <xdr:col>10</xdr:col>
      <xdr:colOff>165100</xdr:colOff>
      <xdr:row>35</xdr:row>
      <xdr:rowOff>27396</xdr:rowOff>
    </xdr:to>
    <xdr:sp macro="" textlink="">
      <xdr:nvSpPr>
        <xdr:cNvPr id="80" name="楕円 79">
          <a:extLst>
            <a:ext uri="{FF2B5EF4-FFF2-40B4-BE49-F238E27FC236}">
              <a16:creationId xmlns:a16="http://schemas.microsoft.com/office/drawing/2014/main" id="{DF183288-F845-4807-84CE-9F7BD61DE9E6}"/>
            </a:ext>
          </a:extLst>
        </xdr:cNvPr>
        <xdr:cNvSpPr/>
      </xdr:nvSpPr>
      <xdr:spPr>
        <a:xfrm>
          <a:off x="1968500" y="59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148046</xdr:rowOff>
    </xdr:from>
    <xdr:to>
      <xdr:col>15</xdr:col>
      <xdr:colOff>50800</xdr:colOff>
      <xdr:row>35</xdr:row>
      <xdr:rowOff>30480</xdr:rowOff>
    </xdr:to>
    <xdr:cxnSp macro="">
      <xdr:nvCxnSpPr>
        <xdr:cNvPr id="81" name="直線コネクタ 80">
          <a:extLst>
            <a:ext uri="{FF2B5EF4-FFF2-40B4-BE49-F238E27FC236}">
              <a16:creationId xmlns:a16="http://schemas.microsoft.com/office/drawing/2014/main" id="{E96D9864-E082-4796-86C4-C42C4B0E430E}"/>
            </a:ext>
          </a:extLst>
        </xdr:cNvPr>
        <xdr:cNvCxnSpPr/>
      </xdr:nvCxnSpPr>
      <xdr:spPr>
        <a:xfrm>
          <a:off x="2019300" y="597734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44994</xdr:rowOff>
    </xdr:from>
    <xdr:to>
      <xdr:col>6</xdr:col>
      <xdr:colOff>38100</xdr:colOff>
      <xdr:row>34</xdr:row>
      <xdr:rowOff>146594</xdr:rowOff>
    </xdr:to>
    <xdr:sp macro="" textlink="">
      <xdr:nvSpPr>
        <xdr:cNvPr id="82" name="楕円 81">
          <a:extLst>
            <a:ext uri="{FF2B5EF4-FFF2-40B4-BE49-F238E27FC236}">
              <a16:creationId xmlns:a16="http://schemas.microsoft.com/office/drawing/2014/main" id="{CEBA8EB2-95C3-4530-A77C-FDF57FDCF0A7}"/>
            </a:ext>
          </a:extLst>
        </xdr:cNvPr>
        <xdr:cNvSpPr/>
      </xdr:nvSpPr>
      <xdr:spPr>
        <a:xfrm>
          <a:off x="1079500" y="58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95794</xdr:rowOff>
    </xdr:from>
    <xdr:to>
      <xdr:col>10</xdr:col>
      <xdr:colOff>114300</xdr:colOff>
      <xdr:row>34</xdr:row>
      <xdr:rowOff>148046</xdr:rowOff>
    </xdr:to>
    <xdr:cxnSp macro="">
      <xdr:nvCxnSpPr>
        <xdr:cNvPr id="83" name="直線コネクタ 82">
          <a:extLst>
            <a:ext uri="{FF2B5EF4-FFF2-40B4-BE49-F238E27FC236}">
              <a16:creationId xmlns:a16="http://schemas.microsoft.com/office/drawing/2014/main" id="{2E446A8A-3154-4294-BC1C-57D9BB61488F}"/>
            </a:ext>
          </a:extLst>
        </xdr:cNvPr>
        <xdr:cNvCxnSpPr/>
      </xdr:nvCxnSpPr>
      <xdr:spPr>
        <a:xfrm>
          <a:off x="1130300" y="592509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72467B2C-592C-42C7-92BE-2F9D2DF9C9BB}"/>
            </a:ext>
          </a:extLst>
        </xdr:cNvPr>
        <xdr:cNvSpPr txBox="1"/>
      </xdr:nvSpPr>
      <xdr:spPr>
        <a:xfrm>
          <a:off x="3582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89253801-73D3-4B30-9581-3EC5DF0B756A}"/>
            </a:ext>
          </a:extLst>
        </xdr:cNvPr>
        <xdr:cNvSpPr txBox="1"/>
      </xdr:nvSpPr>
      <xdr:spPr>
        <a:xfrm>
          <a:off x="2705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C47F6E2A-059D-4CAA-87E9-D83CE929A3AF}"/>
            </a:ext>
          </a:extLst>
        </xdr:cNvPr>
        <xdr:cNvSpPr txBox="1"/>
      </xdr:nvSpPr>
      <xdr:spPr>
        <a:xfrm>
          <a:off x="1816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8DDFC29A-C189-4669-A690-F1E2A946BE43}"/>
            </a:ext>
          </a:extLst>
        </xdr:cNvPr>
        <xdr:cNvSpPr txBox="1"/>
      </xdr:nvSpPr>
      <xdr:spPr>
        <a:xfrm>
          <a:off x="927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150058</xdr:rowOff>
    </xdr:from>
    <xdr:ext cx="405111" cy="259045"/>
    <xdr:sp macro="" textlink="">
      <xdr:nvSpPr>
        <xdr:cNvPr id="88" name="n_1mainValue【図書館】&#10;有形固定資産減価償却率">
          <a:extLst>
            <a:ext uri="{FF2B5EF4-FFF2-40B4-BE49-F238E27FC236}">
              <a16:creationId xmlns:a16="http://schemas.microsoft.com/office/drawing/2014/main" id="{FC55CC2F-F2D7-44D3-951F-EF8DDD6CBE8B}"/>
            </a:ext>
          </a:extLst>
        </xdr:cNvPr>
        <xdr:cNvSpPr txBox="1"/>
      </xdr:nvSpPr>
      <xdr:spPr>
        <a:xfrm>
          <a:off x="35820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9" name="n_2mainValue【図書館】&#10;有形固定資産減価償却率">
          <a:extLst>
            <a:ext uri="{FF2B5EF4-FFF2-40B4-BE49-F238E27FC236}">
              <a16:creationId xmlns:a16="http://schemas.microsoft.com/office/drawing/2014/main" id="{8826CCB0-75C5-4B75-90EF-6E4880FA4446}"/>
            </a:ext>
          </a:extLst>
        </xdr:cNvPr>
        <xdr:cNvSpPr txBox="1"/>
      </xdr:nvSpPr>
      <xdr:spPr>
        <a:xfrm>
          <a:off x="2705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43923</xdr:rowOff>
    </xdr:from>
    <xdr:ext cx="405111" cy="259045"/>
    <xdr:sp macro="" textlink="">
      <xdr:nvSpPr>
        <xdr:cNvPr id="90" name="n_3mainValue【図書館】&#10;有形固定資産減価償却率">
          <a:extLst>
            <a:ext uri="{FF2B5EF4-FFF2-40B4-BE49-F238E27FC236}">
              <a16:creationId xmlns:a16="http://schemas.microsoft.com/office/drawing/2014/main" id="{6F999470-6715-4AAD-A59A-44FA9A7E6F0C}"/>
            </a:ext>
          </a:extLst>
        </xdr:cNvPr>
        <xdr:cNvSpPr txBox="1"/>
      </xdr:nvSpPr>
      <xdr:spPr>
        <a:xfrm>
          <a:off x="18167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163121</xdr:rowOff>
    </xdr:from>
    <xdr:ext cx="405111" cy="259045"/>
    <xdr:sp macro="" textlink="">
      <xdr:nvSpPr>
        <xdr:cNvPr id="91" name="n_4mainValue【図書館】&#10;有形固定資産減価償却率">
          <a:extLst>
            <a:ext uri="{FF2B5EF4-FFF2-40B4-BE49-F238E27FC236}">
              <a16:creationId xmlns:a16="http://schemas.microsoft.com/office/drawing/2014/main" id="{CCE74681-A195-4B4B-BFD8-6122FFB642C2}"/>
            </a:ext>
          </a:extLst>
        </xdr:cNvPr>
        <xdr:cNvSpPr txBox="1"/>
      </xdr:nvSpPr>
      <xdr:spPr>
        <a:xfrm>
          <a:off x="927744" y="564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7813CAD-68D9-42E0-B5B2-2FD964949AB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F114D0E-7A77-4660-A6F4-E5492A62B5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074AEDF-37F1-4B2E-AD68-D9BB5714FBD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43614EB-2819-4270-A0D3-4C20EC4FBE4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6A48F58-5DF2-4BFD-B90A-BBA5A41AC1C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188AC85-7F25-4175-931C-024A62B6A7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39F857C-AB93-4990-8BBD-A384AE3EBA9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2D9D1C0-9DE2-4102-9ACB-E8138EA235A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9D66278-9A85-4D82-A1C9-7DF47CDBF67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1AC0209-BD0B-4D0E-AA46-F14B3565327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AA1A401-B8DC-4504-B4EF-21F8EA85E3F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89CDCE6-8362-4B68-B6B7-9EC58387D25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5E4F8A9-2DDF-4615-A56C-DC55E95C1A3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13FB9E2-D8A4-4941-A925-B524848A40E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549206D-8C07-4003-95B9-568C394891F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30DB3CB-C14F-416E-8B90-85FC32294D5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DAAB79E-ECA6-4551-A0B5-44A7C7F9500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AFBD161-BF40-45A6-A590-5699671F6F2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B5CD703-B22C-401B-9E52-3F39C996BFE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D90DC8F-32AA-47D4-920B-7655A3B56E6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C6A2507-78C6-4974-B51A-EFDF705C23B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5AC6AB5A-F085-434F-ADE3-05E4ABF429D4}"/>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D4C9FB57-C0F4-4320-8531-BEEC72669C66}"/>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383902A1-BBF7-4378-AC8C-BD06DEB406CE}"/>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6375D202-31CA-4A4D-8A79-DD1F05B60AE2}"/>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0F2DF57C-F5E5-4945-929A-6CB6B29BC9AD}"/>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79B182C4-D7AF-4717-A8D4-7A8EF8E2DDE6}"/>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42976A36-44E9-4612-A9F4-1B13BA4AF87A}"/>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311B09E0-B916-4550-85A1-9F5D8E362EBC}"/>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D01ADFE3-3F9E-4F17-BEE1-DD90C01A60FC}"/>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6FEC43E1-B839-4487-B833-5B1AA3E0BCE1}"/>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A3FB62C1-FFBE-494B-B4A5-8FA2F7D0DBBA}"/>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CC0F64F-0DB9-4259-8C96-25AF3EB1ACF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93D6DA-9BA3-4203-98F7-26B5A65D3C8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223D09-A5B8-4935-BB04-C943EC917D4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30C58A-7CD8-4067-A579-871FB112EF8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404CF05-C14B-437F-B7E4-300FF58581A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57404</xdr:rowOff>
    </xdr:from>
    <xdr:to>
      <xdr:col>55</xdr:col>
      <xdr:colOff>50800</xdr:colOff>
      <xdr:row>40</xdr:row>
      <xdr:rowOff>159004</xdr:rowOff>
    </xdr:to>
    <xdr:sp macro="" textlink="">
      <xdr:nvSpPr>
        <xdr:cNvPr id="129" name="楕円 128">
          <a:extLst>
            <a:ext uri="{FF2B5EF4-FFF2-40B4-BE49-F238E27FC236}">
              <a16:creationId xmlns:a16="http://schemas.microsoft.com/office/drawing/2014/main" id="{A999A77F-8AF3-4E48-8950-82C7C23C66E8}"/>
            </a:ext>
          </a:extLst>
        </xdr:cNvPr>
        <xdr:cNvSpPr/>
      </xdr:nvSpPr>
      <xdr:spPr>
        <a:xfrm>
          <a:off x="104267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35831</xdr:rowOff>
    </xdr:from>
    <xdr:ext cx="469744" cy="259045"/>
    <xdr:sp macro="" textlink="">
      <xdr:nvSpPr>
        <xdr:cNvPr id="130" name="【図書館】&#10;一人当たり面積該当値テキスト">
          <a:extLst>
            <a:ext uri="{FF2B5EF4-FFF2-40B4-BE49-F238E27FC236}">
              <a16:creationId xmlns:a16="http://schemas.microsoft.com/office/drawing/2014/main" id="{80E528F3-1C2E-4A0E-AF5A-FAEDA65329E5}"/>
            </a:ext>
          </a:extLst>
        </xdr:cNvPr>
        <xdr:cNvSpPr txBox="1"/>
      </xdr:nvSpPr>
      <xdr:spPr>
        <a:xfrm>
          <a:off x="10515600"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57404</xdr:rowOff>
    </xdr:from>
    <xdr:to>
      <xdr:col>50</xdr:col>
      <xdr:colOff>165100</xdr:colOff>
      <xdr:row>40</xdr:row>
      <xdr:rowOff>159004</xdr:rowOff>
    </xdr:to>
    <xdr:sp macro="" textlink="">
      <xdr:nvSpPr>
        <xdr:cNvPr id="131" name="楕円 130">
          <a:extLst>
            <a:ext uri="{FF2B5EF4-FFF2-40B4-BE49-F238E27FC236}">
              <a16:creationId xmlns:a16="http://schemas.microsoft.com/office/drawing/2014/main" id="{F884383E-0F58-4AD6-8923-4CD53CE34B9C}"/>
            </a:ext>
          </a:extLst>
        </xdr:cNvPr>
        <xdr:cNvSpPr/>
      </xdr:nvSpPr>
      <xdr:spPr>
        <a:xfrm>
          <a:off x="9588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108204</xdr:rowOff>
    </xdr:from>
    <xdr:to>
      <xdr:col>55</xdr:col>
      <xdr:colOff>0</xdr:colOff>
      <xdr:row>40</xdr:row>
      <xdr:rowOff>108204</xdr:rowOff>
    </xdr:to>
    <xdr:cxnSp macro="">
      <xdr:nvCxnSpPr>
        <xdr:cNvPr id="132" name="直線コネクタ 131">
          <a:extLst>
            <a:ext uri="{FF2B5EF4-FFF2-40B4-BE49-F238E27FC236}">
              <a16:creationId xmlns:a16="http://schemas.microsoft.com/office/drawing/2014/main" id="{81EF71CB-2B9E-464E-A94D-B1D3CDC97AD0}"/>
            </a:ext>
          </a:extLst>
        </xdr:cNvPr>
        <xdr:cNvCxnSpPr/>
      </xdr:nvCxnSpPr>
      <xdr:spPr>
        <a:xfrm>
          <a:off x="9639300" y="69662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57404</xdr:rowOff>
    </xdr:from>
    <xdr:to>
      <xdr:col>46</xdr:col>
      <xdr:colOff>38100</xdr:colOff>
      <xdr:row>40</xdr:row>
      <xdr:rowOff>159004</xdr:rowOff>
    </xdr:to>
    <xdr:sp macro="" textlink="">
      <xdr:nvSpPr>
        <xdr:cNvPr id="133" name="楕円 132">
          <a:extLst>
            <a:ext uri="{FF2B5EF4-FFF2-40B4-BE49-F238E27FC236}">
              <a16:creationId xmlns:a16="http://schemas.microsoft.com/office/drawing/2014/main" id="{4354EFEF-B0F3-42EF-8409-E27FE2451CC4}"/>
            </a:ext>
          </a:extLst>
        </xdr:cNvPr>
        <xdr:cNvSpPr/>
      </xdr:nvSpPr>
      <xdr:spPr>
        <a:xfrm>
          <a:off x="8699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108204</xdr:rowOff>
    </xdr:from>
    <xdr:to>
      <xdr:col>50</xdr:col>
      <xdr:colOff>114300</xdr:colOff>
      <xdr:row>40</xdr:row>
      <xdr:rowOff>108204</xdr:rowOff>
    </xdr:to>
    <xdr:cxnSp macro="">
      <xdr:nvCxnSpPr>
        <xdr:cNvPr id="134" name="直線コネクタ 133">
          <a:extLst>
            <a:ext uri="{FF2B5EF4-FFF2-40B4-BE49-F238E27FC236}">
              <a16:creationId xmlns:a16="http://schemas.microsoft.com/office/drawing/2014/main" id="{650B63EE-DD24-482C-BA73-8553C100441A}"/>
            </a:ext>
          </a:extLst>
        </xdr:cNvPr>
        <xdr:cNvCxnSpPr/>
      </xdr:nvCxnSpPr>
      <xdr:spPr>
        <a:xfrm>
          <a:off x="8750300" y="696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52832</xdr:rowOff>
    </xdr:from>
    <xdr:to>
      <xdr:col>41</xdr:col>
      <xdr:colOff>101600</xdr:colOff>
      <xdr:row>40</xdr:row>
      <xdr:rowOff>154432</xdr:rowOff>
    </xdr:to>
    <xdr:sp macro="" textlink="">
      <xdr:nvSpPr>
        <xdr:cNvPr id="135" name="楕円 134">
          <a:extLst>
            <a:ext uri="{FF2B5EF4-FFF2-40B4-BE49-F238E27FC236}">
              <a16:creationId xmlns:a16="http://schemas.microsoft.com/office/drawing/2014/main" id="{2D9FE723-37AD-405F-A17C-EAF9B44D7020}"/>
            </a:ext>
          </a:extLst>
        </xdr:cNvPr>
        <xdr:cNvSpPr/>
      </xdr:nvSpPr>
      <xdr:spPr>
        <a:xfrm>
          <a:off x="7810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103632</xdr:rowOff>
    </xdr:from>
    <xdr:to>
      <xdr:col>45</xdr:col>
      <xdr:colOff>177800</xdr:colOff>
      <xdr:row>40</xdr:row>
      <xdr:rowOff>108204</xdr:rowOff>
    </xdr:to>
    <xdr:cxnSp macro="">
      <xdr:nvCxnSpPr>
        <xdr:cNvPr id="136" name="直線コネクタ 135">
          <a:extLst>
            <a:ext uri="{FF2B5EF4-FFF2-40B4-BE49-F238E27FC236}">
              <a16:creationId xmlns:a16="http://schemas.microsoft.com/office/drawing/2014/main" id="{3AC26E2D-F1B8-478D-9E11-7698C35E4233}"/>
            </a:ext>
          </a:extLst>
        </xdr:cNvPr>
        <xdr:cNvCxnSpPr/>
      </xdr:nvCxnSpPr>
      <xdr:spPr>
        <a:xfrm>
          <a:off x="7861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75692</xdr:rowOff>
    </xdr:from>
    <xdr:to>
      <xdr:col>36</xdr:col>
      <xdr:colOff>165100</xdr:colOff>
      <xdr:row>41</xdr:row>
      <xdr:rowOff>5842</xdr:rowOff>
    </xdr:to>
    <xdr:sp macro="" textlink="">
      <xdr:nvSpPr>
        <xdr:cNvPr id="137" name="楕円 136">
          <a:extLst>
            <a:ext uri="{FF2B5EF4-FFF2-40B4-BE49-F238E27FC236}">
              <a16:creationId xmlns:a16="http://schemas.microsoft.com/office/drawing/2014/main" id="{70D2E44C-D631-4679-AD61-2CC19DEFF7F4}"/>
            </a:ext>
          </a:extLst>
        </xdr:cNvPr>
        <xdr:cNvSpPr/>
      </xdr:nvSpPr>
      <xdr:spPr>
        <a:xfrm>
          <a:off x="6921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103632</xdr:rowOff>
    </xdr:from>
    <xdr:to>
      <xdr:col>41</xdr:col>
      <xdr:colOff>50800</xdr:colOff>
      <xdr:row>40</xdr:row>
      <xdr:rowOff>126492</xdr:rowOff>
    </xdr:to>
    <xdr:cxnSp macro="">
      <xdr:nvCxnSpPr>
        <xdr:cNvPr id="138" name="直線コネクタ 137">
          <a:extLst>
            <a:ext uri="{FF2B5EF4-FFF2-40B4-BE49-F238E27FC236}">
              <a16:creationId xmlns:a16="http://schemas.microsoft.com/office/drawing/2014/main" id="{C6FE82E1-2BD4-4D2D-80F8-F1C9356989D0}"/>
            </a:ext>
          </a:extLst>
        </xdr:cNvPr>
        <xdr:cNvCxnSpPr/>
      </xdr:nvCxnSpPr>
      <xdr:spPr>
        <a:xfrm flipV="1">
          <a:off x="6972300" y="69616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B4E7AC9B-606F-4898-81BB-6071B091F6B9}"/>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8D741C53-9F2B-49C5-A201-E8A6E44EF40C}"/>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7E3A7F95-60A4-4A24-9D62-C25818CD3EC7}"/>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4D7239E6-FE30-4BB4-A38E-BDCB5FE285A5}"/>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150131</xdr:rowOff>
    </xdr:from>
    <xdr:ext cx="469744" cy="259045"/>
    <xdr:sp macro="" textlink="">
      <xdr:nvSpPr>
        <xdr:cNvPr id="143" name="n_1mainValue【図書館】&#10;一人当たり面積">
          <a:extLst>
            <a:ext uri="{FF2B5EF4-FFF2-40B4-BE49-F238E27FC236}">
              <a16:creationId xmlns:a16="http://schemas.microsoft.com/office/drawing/2014/main" id="{A07A93E1-F485-4FA0-98A1-D026A84D59AC}"/>
            </a:ext>
          </a:extLst>
        </xdr:cNvPr>
        <xdr:cNvSpPr txBox="1"/>
      </xdr:nvSpPr>
      <xdr:spPr>
        <a:xfrm>
          <a:off x="93917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150131</xdr:rowOff>
    </xdr:from>
    <xdr:ext cx="469744" cy="259045"/>
    <xdr:sp macro="" textlink="">
      <xdr:nvSpPr>
        <xdr:cNvPr id="144" name="n_2mainValue【図書館】&#10;一人当たり面積">
          <a:extLst>
            <a:ext uri="{FF2B5EF4-FFF2-40B4-BE49-F238E27FC236}">
              <a16:creationId xmlns:a16="http://schemas.microsoft.com/office/drawing/2014/main" id="{1C80ED7A-4104-4CEE-911B-ABFAF3D18382}"/>
            </a:ext>
          </a:extLst>
        </xdr:cNvPr>
        <xdr:cNvSpPr txBox="1"/>
      </xdr:nvSpPr>
      <xdr:spPr>
        <a:xfrm>
          <a:off x="8515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145559</xdr:rowOff>
    </xdr:from>
    <xdr:ext cx="469744" cy="259045"/>
    <xdr:sp macro="" textlink="">
      <xdr:nvSpPr>
        <xdr:cNvPr id="145" name="n_3mainValue【図書館】&#10;一人当たり面積">
          <a:extLst>
            <a:ext uri="{FF2B5EF4-FFF2-40B4-BE49-F238E27FC236}">
              <a16:creationId xmlns:a16="http://schemas.microsoft.com/office/drawing/2014/main" id="{41648566-AC0D-4C4D-A872-6C199B2351CB}"/>
            </a:ext>
          </a:extLst>
        </xdr:cNvPr>
        <xdr:cNvSpPr txBox="1"/>
      </xdr:nvSpPr>
      <xdr:spPr>
        <a:xfrm>
          <a:off x="7626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168419</xdr:rowOff>
    </xdr:from>
    <xdr:ext cx="469744" cy="259045"/>
    <xdr:sp macro="" textlink="">
      <xdr:nvSpPr>
        <xdr:cNvPr id="146" name="n_4mainValue【図書館】&#10;一人当たり面積">
          <a:extLst>
            <a:ext uri="{FF2B5EF4-FFF2-40B4-BE49-F238E27FC236}">
              <a16:creationId xmlns:a16="http://schemas.microsoft.com/office/drawing/2014/main" id="{1F9566CF-1FD8-4025-97F3-4BF3CA70EA25}"/>
            </a:ext>
          </a:extLst>
        </xdr:cNvPr>
        <xdr:cNvSpPr txBox="1"/>
      </xdr:nvSpPr>
      <xdr:spPr>
        <a:xfrm>
          <a:off x="6737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ABB7DC9-C153-4EFD-A7E7-8A9669738F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1186DBC-44B0-427D-95AC-BC0766941AA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450B9FA-F390-4191-A622-BD3047B174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D53EA74-7749-4C37-B868-C8E9CDC6380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3707DDA-834A-4328-BA9B-17F8D23325B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64B6EA4-E3A0-4FA1-B228-ABFFA6B6E8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4858EC9-9008-4D62-ACB2-8F853638E94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9E92159-05DA-4C28-96B2-C8E743203B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A64F56E-C773-4805-B4DE-731DB3532F4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0885DB2-88BF-435B-92A3-945D75B0C35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26BC688-4FDA-45E5-A258-084959EFAE5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B54027B-C5F5-4C7F-962D-FD861A5950D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17CC51B-67A6-4A00-9C64-EC262160A97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7F8B13C-5DD1-474E-97EC-5FEE6FAD198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4230051-7CA1-4188-B7C7-C4875493798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DDDC28E-887F-4116-9E82-2B0C2CEB769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C6286A1-F904-45F9-905D-F49CCCAE319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3974FA2-424C-45D3-888A-4F5687DBDF8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445ADD9-7611-4AB5-97AC-06DB055374B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1A692AA-56D5-4BAC-BF7B-63078438DD0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51912EE-DA1E-4069-BB5D-93E02AB119E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11CCE89-2A39-4855-A5F2-9A6A6EF9C37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562BABF-EC62-4846-BB34-3A258E90CF5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8C3FC3C-3089-4615-8302-9ADA81C8CBE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3E0D3FEC-0CB7-48DA-9158-5740699B8DDB}"/>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23778CC-1238-4AA1-B1E8-C79F0459927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6256C92-C39A-46F8-B4E8-BD731ACBEF0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263D293-F588-4C72-9935-5D135F83B6DE}"/>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452D5963-55C6-4FE4-BD09-8E7649E06C67}"/>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CDF116A-670F-4F6E-8926-41D98D8934D5}"/>
            </a:ext>
          </a:extLst>
        </xdr:cNvPr>
        <xdr:cNvSpPr txBox="1"/>
      </xdr:nvSpPr>
      <xdr:spPr>
        <a:xfrm>
          <a:off x="467360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2B130BE8-94FF-4568-8CC3-EF45D5599C28}"/>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BE423725-D45B-44CB-8E60-2CE59E380661}"/>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43C89700-32F9-46A2-97B5-1D014A574381}"/>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06221431-73B8-4FA0-B5CB-FBD815BCB2BE}"/>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238156B7-170D-4F5A-956F-A43FCDA7182B}"/>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5D420C9-E371-4992-99B9-32BE72BF45E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86FB610-6700-4C1E-A745-D0F6F9445A2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77E3AB1-4E16-4D3C-83D1-C2AC1943D50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8004374-6117-43A7-90DA-D2E145DD4D2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DC68499-3672-45BC-9B62-DCA2F4133B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87" name="楕円 186">
          <a:extLst>
            <a:ext uri="{FF2B5EF4-FFF2-40B4-BE49-F238E27FC236}">
              <a16:creationId xmlns:a16="http://schemas.microsoft.com/office/drawing/2014/main" id="{0F94D98A-74DB-4A66-AC15-F8F066B2A9E9}"/>
            </a:ext>
          </a:extLst>
        </xdr:cNvPr>
        <xdr:cNvSpPr/>
      </xdr:nvSpPr>
      <xdr:spPr>
        <a:xfrm>
          <a:off x="4584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107332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CE4F137-1F46-43CC-AD01-2FE573E83F8D}"/>
            </a:ext>
          </a:extLst>
        </xdr:cNvPr>
        <xdr:cNvSpPr txBox="1"/>
      </xdr:nvSpPr>
      <xdr:spPr>
        <a:xfrm>
          <a:off x="4673600"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189" name="楕円 188">
          <a:extLst>
            <a:ext uri="{FF2B5EF4-FFF2-40B4-BE49-F238E27FC236}">
              <a16:creationId xmlns:a16="http://schemas.microsoft.com/office/drawing/2014/main" id="{8D301C86-9B54-4C1F-9229-A012289B51A2}"/>
            </a:ext>
          </a:extLst>
        </xdr:cNvPr>
        <xdr:cNvSpPr/>
      </xdr:nvSpPr>
      <xdr:spPr>
        <a:xfrm>
          <a:off x="3746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135255</xdr:rowOff>
    </xdr:to>
    <xdr:cxnSp macro="">
      <xdr:nvCxnSpPr>
        <xdr:cNvPr id="190" name="直線コネクタ 189">
          <a:extLst>
            <a:ext uri="{FF2B5EF4-FFF2-40B4-BE49-F238E27FC236}">
              <a16:creationId xmlns:a16="http://schemas.microsoft.com/office/drawing/2014/main" id="{EBE9C239-FD52-4321-86E2-D1C1F6EFC675}"/>
            </a:ext>
          </a:extLst>
        </xdr:cNvPr>
        <xdr:cNvCxnSpPr/>
      </xdr:nvCxnSpPr>
      <xdr:spPr>
        <a:xfrm>
          <a:off x="3797300" y="1037463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95885</xdr:rowOff>
    </xdr:from>
    <xdr:to>
      <xdr:col>15</xdr:col>
      <xdr:colOff>101600</xdr:colOff>
      <xdr:row>61</xdr:row>
      <xdr:rowOff>26035</xdr:rowOff>
    </xdr:to>
    <xdr:sp macro="" textlink="">
      <xdr:nvSpPr>
        <xdr:cNvPr id="191" name="楕円 190">
          <a:extLst>
            <a:ext uri="{FF2B5EF4-FFF2-40B4-BE49-F238E27FC236}">
              <a16:creationId xmlns:a16="http://schemas.microsoft.com/office/drawing/2014/main" id="{343D92C1-52E2-4CA0-A34C-431071833AD4}"/>
            </a:ext>
          </a:extLst>
        </xdr:cNvPr>
        <xdr:cNvSpPr/>
      </xdr:nvSpPr>
      <xdr:spPr>
        <a:xfrm>
          <a:off x="2857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87630</xdr:rowOff>
    </xdr:from>
    <xdr:to>
      <xdr:col>19</xdr:col>
      <xdr:colOff>177800</xdr:colOff>
      <xdr:row>60</xdr:row>
      <xdr:rowOff>146685</xdr:rowOff>
    </xdr:to>
    <xdr:cxnSp macro="">
      <xdr:nvCxnSpPr>
        <xdr:cNvPr id="192" name="直線コネクタ 191">
          <a:extLst>
            <a:ext uri="{FF2B5EF4-FFF2-40B4-BE49-F238E27FC236}">
              <a16:creationId xmlns:a16="http://schemas.microsoft.com/office/drawing/2014/main" id="{0E96E44F-0116-4CDD-8D11-F25A0C7A409A}"/>
            </a:ext>
          </a:extLst>
        </xdr:cNvPr>
        <xdr:cNvCxnSpPr/>
      </xdr:nvCxnSpPr>
      <xdr:spPr>
        <a:xfrm flipV="1">
          <a:off x="2908300" y="1037463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57785</xdr:rowOff>
    </xdr:from>
    <xdr:to>
      <xdr:col>10</xdr:col>
      <xdr:colOff>165100</xdr:colOff>
      <xdr:row>60</xdr:row>
      <xdr:rowOff>159385</xdr:rowOff>
    </xdr:to>
    <xdr:sp macro="" textlink="">
      <xdr:nvSpPr>
        <xdr:cNvPr id="193" name="楕円 192">
          <a:extLst>
            <a:ext uri="{FF2B5EF4-FFF2-40B4-BE49-F238E27FC236}">
              <a16:creationId xmlns:a16="http://schemas.microsoft.com/office/drawing/2014/main" id="{C694649F-9FA0-4BAC-ABD2-C7CB589D9520}"/>
            </a:ext>
          </a:extLst>
        </xdr:cNvPr>
        <xdr:cNvSpPr/>
      </xdr:nvSpPr>
      <xdr:spPr>
        <a:xfrm>
          <a:off x="1968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108585</xdr:rowOff>
    </xdr:from>
    <xdr:to>
      <xdr:col>15</xdr:col>
      <xdr:colOff>50800</xdr:colOff>
      <xdr:row>60</xdr:row>
      <xdr:rowOff>146685</xdr:rowOff>
    </xdr:to>
    <xdr:cxnSp macro="">
      <xdr:nvCxnSpPr>
        <xdr:cNvPr id="194" name="直線コネクタ 193">
          <a:extLst>
            <a:ext uri="{FF2B5EF4-FFF2-40B4-BE49-F238E27FC236}">
              <a16:creationId xmlns:a16="http://schemas.microsoft.com/office/drawing/2014/main" id="{195B1481-F94F-410C-B8DA-6094CCE770BA}"/>
            </a:ext>
          </a:extLst>
        </xdr:cNvPr>
        <xdr:cNvCxnSpPr/>
      </xdr:nvCxnSpPr>
      <xdr:spPr>
        <a:xfrm>
          <a:off x="2019300" y="103955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13970</xdr:rowOff>
    </xdr:from>
    <xdr:to>
      <xdr:col>6</xdr:col>
      <xdr:colOff>38100</xdr:colOff>
      <xdr:row>60</xdr:row>
      <xdr:rowOff>115570</xdr:rowOff>
    </xdr:to>
    <xdr:sp macro="" textlink="">
      <xdr:nvSpPr>
        <xdr:cNvPr id="195" name="楕円 194">
          <a:extLst>
            <a:ext uri="{FF2B5EF4-FFF2-40B4-BE49-F238E27FC236}">
              <a16:creationId xmlns:a16="http://schemas.microsoft.com/office/drawing/2014/main" id="{8714260C-99BD-4EA3-ADC3-B3E7DA0D193A}"/>
            </a:ext>
          </a:extLst>
        </xdr:cNvPr>
        <xdr:cNvSpPr/>
      </xdr:nvSpPr>
      <xdr:spPr>
        <a:xfrm>
          <a:off x="1079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64770</xdr:rowOff>
    </xdr:from>
    <xdr:to>
      <xdr:col>10</xdr:col>
      <xdr:colOff>114300</xdr:colOff>
      <xdr:row>60</xdr:row>
      <xdr:rowOff>108585</xdr:rowOff>
    </xdr:to>
    <xdr:cxnSp macro="">
      <xdr:nvCxnSpPr>
        <xdr:cNvPr id="196" name="直線コネクタ 195">
          <a:extLst>
            <a:ext uri="{FF2B5EF4-FFF2-40B4-BE49-F238E27FC236}">
              <a16:creationId xmlns:a16="http://schemas.microsoft.com/office/drawing/2014/main" id="{9F86EAAC-6F29-43A6-943D-3DAD054096D7}"/>
            </a:ext>
          </a:extLst>
        </xdr:cNvPr>
        <xdr:cNvCxnSpPr/>
      </xdr:nvCxnSpPr>
      <xdr:spPr>
        <a:xfrm>
          <a:off x="1130300" y="103517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8EC1465F-846B-446C-9D5D-C8CD6EA455C1}"/>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1C8B16DE-7685-4DF0-96CF-144254B962D2}"/>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D89D78A4-6B0A-4A7C-ACA6-DB9E8F04F75E}"/>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B15EACAA-2808-4A61-AF97-53D5D0036E50}"/>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154957</xdr:rowOff>
    </xdr:from>
    <xdr:ext cx="405111" cy="259045"/>
    <xdr:sp macro="" textlink="">
      <xdr:nvSpPr>
        <xdr:cNvPr id="201" name="n_1mainValue【体育館・プール】&#10;有形固定資産減価償却率">
          <a:extLst>
            <a:ext uri="{FF2B5EF4-FFF2-40B4-BE49-F238E27FC236}">
              <a16:creationId xmlns:a16="http://schemas.microsoft.com/office/drawing/2014/main" id="{1AB4658C-BC54-49EA-8621-68F0A19AF0AE}"/>
            </a:ext>
          </a:extLst>
        </xdr:cNvPr>
        <xdr:cNvSpPr txBox="1"/>
      </xdr:nvSpPr>
      <xdr:spPr>
        <a:xfrm>
          <a:off x="35820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17162</xdr:rowOff>
    </xdr:from>
    <xdr:ext cx="405111" cy="259045"/>
    <xdr:sp macro="" textlink="">
      <xdr:nvSpPr>
        <xdr:cNvPr id="202" name="n_2mainValue【体育館・プール】&#10;有形固定資産減価償却率">
          <a:extLst>
            <a:ext uri="{FF2B5EF4-FFF2-40B4-BE49-F238E27FC236}">
              <a16:creationId xmlns:a16="http://schemas.microsoft.com/office/drawing/2014/main" id="{9736A880-F2E1-489E-9A7E-4E962210CE36}"/>
            </a:ext>
          </a:extLst>
        </xdr:cNvPr>
        <xdr:cNvSpPr txBox="1"/>
      </xdr:nvSpPr>
      <xdr:spPr>
        <a:xfrm>
          <a:off x="2705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150512</xdr:rowOff>
    </xdr:from>
    <xdr:ext cx="405111" cy="259045"/>
    <xdr:sp macro="" textlink="">
      <xdr:nvSpPr>
        <xdr:cNvPr id="203" name="n_3mainValue【体育館・プール】&#10;有形固定資産減価償却率">
          <a:extLst>
            <a:ext uri="{FF2B5EF4-FFF2-40B4-BE49-F238E27FC236}">
              <a16:creationId xmlns:a16="http://schemas.microsoft.com/office/drawing/2014/main" id="{D59477F4-A942-40AC-9A0B-DB02EA72FB0F}"/>
            </a:ext>
          </a:extLst>
        </xdr:cNvPr>
        <xdr:cNvSpPr txBox="1"/>
      </xdr:nvSpPr>
      <xdr:spPr>
        <a:xfrm>
          <a:off x="1816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106697</xdr:rowOff>
    </xdr:from>
    <xdr:ext cx="405111" cy="259045"/>
    <xdr:sp macro="" textlink="">
      <xdr:nvSpPr>
        <xdr:cNvPr id="204" name="n_4mainValue【体育館・プール】&#10;有形固定資産減価償却率">
          <a:extLst>
            <a:ext uri="{FF2B5EF4-FFF2-40B4-BE49-F238E27FC236}">
              <a16:creationId xmlns:a16="http://schemas.microsoft.com/office/drawing/2014/main" id="{76B31BC2-1DCD-4D1D-8BC9-34C9D27978E3}"/>
            </a:ext>
          </a:extLst>
        </xdr:cNvPr>
        <xdr:cNvSpPr txBox="1"/>
      </xdr:nvSpPr>
      <xdr:spPr>
        <a:xfrm>
          <a:off x="927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D0301FD-9D20-4E13-BB8B-4AD68A00958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19FD790-0253-4007-B6F8-38AE9ADD593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6BCD429-A76D-412F-A901-B82351CF064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E464929-4AC0-44E7-9D69-D2D109B8364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AE77293-A22C-4D62-B989-64495F728B0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3CF2E19-869A-475F-88B7-A0049D7FF20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34AC4D0-A1BE-4ECD-82FB-88FA3B8393E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230C0F1-6A15-4CCB-8CC9-7B4D39FA229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76A61AC-25A5-4EC1-9141-AF09E5A39D1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0568757-B335-47AD-B93B-B64386AC12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4C89CCC8-C3DA-419F-B1E7-CB1F141D429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538C6860-323A-4E93-BF5A-5AA4E413CB1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DE15402-B294-498C-998E-0B118C2CE05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5942C893-E3A8-40D1-A3C3-F7B9E1F5ECE1}"/>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7768B431-CFFE-465E-B8FA-A0B1C03FB60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35CBB82E-9E39-48DC-9E6E-802F71D2E41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ABF2747E-F291-41AD-B0A3-2BCB09CCE71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A2D667A-223F-40C9-921D-6AAB077A2AD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3CDF4EF-22E1-4178-8E24-FB6822EDC5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4623F9E-1FE7-4EB6-BAE4-D07BD44852E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7CDF1831-881A-4CCD-8852-9BF532204A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AAC0D7C4-2CAB-4838-90A2-575AE5C0A0B5}"/>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22339FAA-8683-47C6-B79A-C2A69A038393}"/>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82CEE1E1-7E8E-4DF2-99D0-9B59A3A7542F}"/>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0821B8C7-8342-481D-BF60-7A133F74499B}"/>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4D8BF96B-C39C-40FA-8062-03E926031879}"/>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B7B2E6EA-6E3E-4556-BE48-71C2EAC8D2E8}"/>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D2A8C17E-FE16-43D2-B344-BE7EFC34BCDE}"/>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97F07767-FD88-494B-8866-3754FC41B5A7}"/>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E2B3E0FB-2140-4AF2-BA96-7A65149EE811}"/>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1AEAD201-3F1B-41F2-8710-6DAF0022F131}"/>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E84FD1E6-6ACA-439C-8C3A-2ED62708BF13}"/>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7E969B1-0C24-44B7-B2A4-47F300638E0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3823A7D-F17E-4C6D-BB30-B2F326AC921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DD2A29D-896B-4A8E-B23A-3B5635A53A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553FE8B-5B44-400A-9102-05AECB1679D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71D1478-9443-4428-9D21-8037982C90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170485</xdr:rowOff>
    </xdr:from>
    <xdr:to>
      <xdr:col>55</xdr:col>
      <xdr:colOff>50800</xdr:colOff>
      <xdr:row>63</xdr:row>
      <xdr:rowOff>100635</xdr:rowOff>
    </xdr:to>
    <xdr:sp macro="" textlink="">
      <xdr:nvSpPr>
        <xdr:cNvPr id="242" name="楕円 241">
          <a:extLst>
            <a:ext uri="{FF2B5EF4-FFF2-40B4-BE49-F238E27FC236}">
              <a16:creationId xmlns:a16="http://schemas.microsoft.com/office/drawing/2014/main" id="{7C25799E-3234-4507-9B7D-93A6E33FDAE9}"/>
            </a:ext>
          </a:extLst>
        </xdr:cNvPr>
        <xdr:cNvSpPr/>
      </xdr:nvSpPr>
      <xdr:spPr>
        <a:xfrm>
          <a:off x="10426700" y="1080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85412</xdr:rowOff>
    </xdr:from>
    <xdr:ext cx="469744" cy="259045"/>
    <xdr:sp macro="" textlink="">
      <xdr:nvSpPr>
        <xdr:cNvPr id="243" name="【体育館・プール】&#10;一人当たり面積該当値テキスト">
          <a:extLst>
            <a:ext uri="{FF2B5EF4-FFF2-40B4-BE49-F238E27FC236}">
              <a16:creationId xmlns:a16="http://schemas.microsoft.com/office/drawing/2014/main" id="{C6EBF1FD-6F87-437C-9BCA-007404ACD0C8}"/>
            </a:ext>
          </a:extLst>
        </xdr:cNvPr>
        <xdr:cNvSpPr txBox="1"/>
      </xdr:nvSpPr>
      <xdr:spPr>
        <a:xfrm>
          <a:off x="10515600" y="1071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169570</xdr:rowOff>
    </xdr:from>
    <xdr:to>
      <xdr:col>50</xdr:col>
      <xdr:colOff>165100</xdr:colOff>
      <xdr:row>63</xdr:row>
      <xdr:rowOff>99720</xdr:rowOff>
    </xdr:to>
    <xdr:sp macro="" textlink="">
      <xdr:nvSpPr>
        <xdr:cNvPr id="244" name="楕円 243">
          <a:extLst>
            <a:ext uri="{FF2B5EF4-FFF2-40B4-BE49-F238E27FC236}">
              <a16:creationId xmlns:a16="http://schemas.microsoft.com/office/drawing/2014/main" id="{3EB117E5-6B5A-479A-AAB8-376413D38477}"/>
            </a:ext>
          </a:extLst>
        </xdr:cNvPr>
        <xdr:cNvSpPr/>
      </xdr:nvSpPr>
      <xdr:spPr>
        <a:xfrm>
          <a:off x="9588500" y="107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48920</xdr:rowOff>
    </xdr:from>
    <xdr:to>
      <xdr:col>55</xdr:col>
      <xdr:colOff>0</xdr:colOff>
      <xdr:row>63</xdr:row>
      <xdr:rowOff>49835</xdr:rowOff>
    </xdr:to>
    <xdr:cxnSp macro="">
      <xdr:nvCxnSpPr>
        <xdr:cNvPr id="245" name="直線コネクタ 244">
          <a:extLst>
            <a:ext uri="{FF2B5EF4-FFF2-40B4-BE49-F238E27FC236}">
              <a16:creationId xmlns:a16="http://schemas.microsoft.com/office/drawing/2014/main" id="{CD082D12-3DC7-49D0-A760-86EAC66A94BA}"/>
            </a:ext>
          </a:extLst>
        </xdr:cNvPr>
        <xdr:cNvCxnSpPr/>
      </xdr:nvCxnSpPr>
      <xdr:spPr>
        <a:xfrm>
          <a:off x="9639300" y="10850270"/>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169570</xdr:rowOff>
    </xdr:from>
    <xdr:to>
      <xdr:col>46</xdr:col>
      <xdr:colOff>38100</xdr:colOff>
      <xdr:row>63</xdr:row>
      <xdr:rowOff>99720</xdr:rowOff>
    </xdr:to>
    <xdr:sp macro="" textlink="">
      <xdr:nvSpPr>
        <xdr:cNvPr id="246" name="楕円 245">
          <a:extLst>
            <a:ext uri="{FF2B5EF4-FFF2-40B4-BE49-F238E27FC236}">
              <a16:creationId xmlns:a16="http://schemas.microsoft.com/office/drawing/2014/main" id="{95F416E4-C5CD-4E5C-81A8-6DB06D2ADE6F}"/>
            </a:ext>
          </a:extLst>
        </xdr:cNvPr>
        <xdr:cNvSpPr/>
      </xdr:nvSpPr>
      <xdr:spPr>
        <a:xfrm>
          <a:off x="8699500" y="107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48920</xdr:rowOff>
    </xdr:from>
    <xdr:to>
      <xdr:col>50</xdr:col>
      <xdr:colOff>114300</xdr:colOff>
      <xdr:row>63</xdr:row>
      <xdr:rowOff>48920</xdr:rowOff>
    </xdr:to>
    <xdr:cxnSp macro="">
      <xdr:nvCxnSpPr>
        <xdr:cNvPr id="247" name="直線コネクタ 246">
          <a:extLst>
            <a:ext uri="{FF2B5EF4-FFF2-40B4-BE49-F238E27FC236}">
              <a16:creationId xmlns:a16="http://schemas.microsoft.com/office/drawing/2014/main" id="{1215C276-3223-4159-B64E-274310057D3A}"/>
            </a:ext>
          </a:extLst>
        </xdr:cNvPr>
        <xdr:cNvCxnSpPr/>
      </xdr:nvCxnSpPr>
      <xdr:spPr>
        <a:xfrm>
          <a:off x="8750300" y="10850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168656</xdr:rowOff>
    </xdr:from>
    <xdr:to>
      <xdr:col>41</xdr:col>
      <xdr:colOff>101600</xdr:colOff>
      <xdr:row>63</xdr:row>
      <xdr:rowOff>98806</xdr:rowOff>
    </xdr:to>
    <xdr:sp macro="" textlink="">
      <xdr:nvSpPr>
        <xdr:cNvPr id="248" name="楕円 247">
          <a:extLst>
            <a:ext uri="{FF2B5EF4-FFF2-40B4-BE49-F238E27FC236}">
              <a16:creationId xmlns:a16="http://schemas.microsoft.com/office/drawing/2014/main" id="{F368E3B5-0920-4C13-A3C9-5D874C77D993}"/>
            </a:ext>
          </a:extLst>
        </xdr:cNvPr>
        <xdr:cNvSpPr/>
      </xdr:nvSpPr>
      <xdr:spPr>
        <a:xfrm>
          <a:off x="7810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48006</xdr:rowOff>
    </xdr:from>
    <xdr:to>
      <xdr:col>45</xdr:col>
      <xdr:colOff>177800</xdr:colOff>
      <xdr:row>63</xdr:row>
      <xdr:rowOff>48920</xdr:rowOff>
    </xdr:to>
    <xdr:cxnSp macro="">
      <xdr:nvCxnSpPr>
        <xdr:cNvPr id="249" name="直線コネクタ 248">
          <a:extLst>
            <a:ext uri="{FF2B5EF4-FFF2-40B4-BE49-F238E27FC236}">
              <a16:creationId xmlns:a16="http://schemas.microsoft.com/office/drawing/2014/main" id="{FCD2FAB5-B280-4224-9D1A-A26CE854A193}"/>
            </a:ext>
          </a:extLst>
        </xdr:cNvPr>
        <xdr:cNvCxnSpPr/>
      </xdr:nvCxnSpPr>
      <xdr:spPr>
        <a:xfrm>
          <a:off x="7861300" y="10849356"/>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167742</xdr:rowOff>
    </xdr:from>
    <xdr:to>
      <xdr:col>36</xdr:col>
      <xdr:colOff>165100</xdr:colOff>
      <xdr:row>63</xdr:row>
      <xdr:rowOff>97892</xdr:rowOff>
    </xdr:to>
    <xdr:sp macro="" textlink="">
      <xdr:nvSpPr>
        <xdr:cNvPr id="250" name="楕円 249">
          <a:extLst>
            <a:ext uri="{FF2B5EF4-FFF2-40B4-BE49-F238E27FC236}">
              <a16:creationId xmlns:a16="http://schemas.microsoft.com/office/drawing/2014/main" id="{3ABDFFBC-CAC5-4AD7-8211-CE8F5741CE2C}"/>
            </a:ext>
          </a:extLst>
        </xdr:cNvPr>
        <xdr:cNvSpPr/>
      </xdr:nvSpPr>
      <xdr:spPr>
        <a:xfrm>
          <a:off x="6921500" y="1079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47092</xdr:rowOff>
    </xdr:from>
    <xdr:to>
      <xdr:col>41</xdr:col>
      <xdr:colOff>50800</xdr:colOff>
      <xdr:row>63</xdr:row>
      <xdr:rowOff>48006</xdr:rowOff>
    </xdr:to>
    <xdr:cxnSp macro="">
      <xdr:nvCxnSpPr>
        <xdr:cNvPr id="251" name="直線コネクタ 250">
          <a:extLst>
            <a:ext uri="{FF2B5EF4-FFF2-40B4-BE49-F238E27FC236}">
              <a16:creationId xmlns:a16="http://schemas.microsoft.com/office/drawing/2014/main" id="{1AB687E3-0AB2-41A3-ABDD-85392220E3D2}"/>
            </a:ext>
          </a:extLst>
        </xdr:cNvPr>
        <xdr:cNvCxnSpPr/>
      </xdr:nvCxnSpPr>
      <xdr:spPr>
        <a:xfrm>
          <a:off x="6972300" y="1084844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A180AF8D-6636-4CC0-9EEF-882D29895150}"/>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884C808D-1D05-40F9-A4E5-5C32BF62C795}"/>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D3863F48-58F8-4391-9B10-9805B8EA2879}"/>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CFA223D0-955E-4EAD-9C7F-B8D5377CA7EC}"/>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90847</xdr:rowOff>
    </xdr:from>
    <xdr:ext cx="469744" cy="259045"/>
    <xdr:sp macro="" textlink="">
      <xdr:nvSpPr>
        <xdr:cNvPr id="256" name="n_1mainValue【体育館・プール】&#10;一人当たり面積">
          <a:extLst>
            <a:ext uri="{FF2B5EF4-FFF2-40B4-BE49-F238E27FC236}">
              <a16:creationId xmlns:a16="http://schemas.microsoft.com/office/drawing/2014/main" id="{81F58B59-8556-4C89-B9B3-A3E730A250CC}"/>
            </a:ext>
          </a:extLst>
        </xdr:cNvPr>
        <xdr:cNvSpPr txBox="1"/>
      </xdr:nvSpPr>
      <xdr:spPr>
        <a:xfrm>
          <a:off x="9391727" y="108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90847</xdr:rowOff>
    </xdr:from>
    <xdr:ext cx="469744" cy="259045"/>
    <xdr:sp macro="" textlink="">
      <xdr:nvSpPr>
        <xdr:cNvPr id="257" name="n_2mainValue【体育館・プール】&#10;一人当たり面積">
          <a:extLst>
            <a:ext uri="{FF2B5EF4-FFF2-40B4-BE49-F238E27FC236}">
              <a16:creationId xmlns:a16="http://schemas.microsoft.com/office/drawing/2014/main" id="{8AFCD9BD-5909-446C-B764-304FF98DC1A7}"/>
            </a:ext>
          </a:extLst>
        </xdr:cNvPr>
        <xdr:cNvSpPr txBox="1"/>
      </xdr:nvSpPr>
      <xdr:spPr>
        <a:xfrm>
          <a:off x="8515427" y="108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89933</xdr:rowOff>
    </xdr:from>
    <xdr:ext cx="469744" cy="259045"/>
    <xdr:sp macro="" textlink="">
      <xdr:nvSpPr>
        <xdr:cNvPr id="258" name="n_3mainValue【体育館・プール】&#10;一人当たり面積">
          <a:extLst>
            <a:ext uri="{FF2B5EF4-FFF2-40B4-BE49-F238E27FC236}">
              <a16:creationId xmlns:a16="http://schemas.microsoft.com/office/drawing/2014/main" id="{6F500CAF-69A5-4B82-BC5E-2B44F110E268}"/>
            </a:ext>
          </a:extLst>
        </xdr:cNvPr>
        <xdr:cNvSpPr txBox="1"/>
      </xdr:nvSpPr>
      <xdr:spPr>
        <a:xfrm>
          <a:off x="7626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89019</xdr:rowOff>
    </xdr:from>
    <xdr:ext cx="469744" cy="259045"/>
    <xdr:sp macro="" textlink="">
      <xdr:nvSpPr>
        <xdr:cNvPr id="259" name="n_4mainValue【体育館・プール】&#10;一人当たり面積">
          <a:extLst>
            <a:ext uri="{FF2B5EF4-FFF2-40B4-BE49-F238E27FC236}">
              <a16:creationId xmlns:a16="http://schemas.microsoft.com/office/drawing/2014/main" id="{1471EA54-E7FC-43C1-91E9-604DEA32333F}"/>
            </a:ext>
          </a:extLst>
        </xdr:cNvPr>
        <xdr:cNvSpPr txBox="1"/>
      </xdr:nvSpPr>
      <xdr:spPr>
        <a:xfrm>
          <a:off x="6737427" y="1089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456CB8C-5E29-4726-ABAA-5914B9AF1A1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654FBC4-BC92-4DFF-B0E2-92E228CEA1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9136352-B6F8-47BA-B8EA-FDB401377B0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49A04D1-0581-49D0-BEE0-1F4F335AA4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DF4F3AD-5079-4823-8FBA-CD985B9920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4A07730-0EFF-46F9-9290-8203C60F2D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B282825-964F-40DF-9877-CEE88247882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D422874-E2CF-4542-8BEB-6A15BBA9C8F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FA012FD2-E04F-4750-8295-1BFD7878D0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8C022D76-3533-4249-8215-A667BC2450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19B64084-6997-4F97-9E50-CD8587927B1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017ADCBB-C025-4345-8E90-121FA23713D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E4B52B7E-31EF-4C64-85FF-9034E78BFC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8A8DE92C-BFF0-497F-98ED-2F4AE672B59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84A4ADF6-C577-4409-92CD-579B35ABA4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0CD7EA0B-1F62-4895-AE06-488920D6726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92E1D0A-1EC4-488A-8DEF-8C00FB6543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59655338-6FCD-4A38-9951-59ED3E3D304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8120B284-682F-47E3-94A7-C54189B99A5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1CB16A9F-16E1-43A4-8D86-B4D60B3511D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B40FAC0B-8987-482E-A15C-67AB71C27BF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EE32DA7F-4FB7-4961-BA84-55C6CFF09B3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8A564452-DF92-44DD-A697-FF521920842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9E4F1A6A-6128-4906-9D38-9FF478CC8C2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A1C1AD38-E8AF-439C-86B7-0A610DC63CA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280D7794-7D7B-46DA-940A-A619DC2368E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8B9025E8-B869-4009-B80B-FFFD51C0DA8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F969A3DC-3978-4148-82B0-6159194B771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8B3FD99C-22F5-4EDA-9FCB-7FBBA21137D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6F82F8C6-7976-4442-8D1B-D4CEC96FB52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2885297C-EEBB-43F0-901F-1D6ABD57CF4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4BA85B21-064D-4D0A-9848-2F643F35630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9C061E34-CDC3-4898-BEAF-C496F0EA7D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867D8001-106B-40DD-8AE9-C9760CFD5D8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D6B45EAE-AE84-4C68-85D4-58DCD84581F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11257A0C-4C7B-4C08-9C9E-1B17F0031CB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653600F1-E471-468F-A331-FF64C482152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2279BA3F-32CB-4F5A-91B2-FADC9BF999A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B64C38D4-4AB6-4372-BE1C-88224DD8D78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1A021B08-F83A-4EB1-B315-8B384838248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ABD42B18-CFBC-429E-8987-B817658CF1A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601B2A32-3854-42B3-9A85-C6E1AA38234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CC9591D7-CC46-41A9-B84A-55A607681B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4D126FED-DF3C-4477-B0DD-40AB15DB3E4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8C3E0A95-A4B8-47C1-86E7-E52515D8684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013C47A0-ADCC-45DA-8735-8EE02FFF0AA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A28D5367-2CA9-4539-A343-31A847A18BA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02AC3063-3193-4E66-B4CC-ED779F7E0D3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0D45CD58-048F-4635-A703-AE214E1A804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0FF33A4A-146F-4368-A441-78BC52547E2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514A8DCE-4A2D-403C-B78D-4A018F722F5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1741858A-373D-407B-AD9C-E4D31D0F728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C61EC658-3567-47C8-A521-A11BA594A26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D8F7F808-5365-4FDC-9A12-E5A326BC42A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DBCBACBE-57AD-4010-8BB7-702BEAEE4D8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B3B89CD0-B2B0-4DF9-949B-C9330F714FF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B2615E4B-60BF-4C48-B0E6-CE13D3B896D3}"/>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F1C99CA3-54F2-4D81-9DA8-A080DF30A05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85DAE978-217E-4D26-ACE2-AB502E9D27B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4FEE3770-69BC-4A8A-8C48-B0A4A7F47672}"/>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0" name="直線コネクタ 319">
          <a:extLst>
            <a:ext uri="{FF2B5EF4-FFF2-40B4-BE49-F238E27FC236}">
              <a16:creationId xmlns:a16="http://schemas.microsoft.com/office/drawing/2014/main" id="{9BF5358D-5C43-45F5-89C4-07DAD128B103}"/>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69B8B56D-A54E-46B9-8DDA-90D36C30AAAD}"/>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2" name="フローチャート: 判断 321">
          <a:extLst>
            <a:ext uri="{FF2B5EF4-FFF2-40B4-BE49-F238E27FC236}">
              <a16:creationId xmlns:a16="http://schemas.microsoft.com/office/drawing/2014/main" id="{6DC26762-57D4-4436-A05D-4FEC746937A6}"/>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3" name="フローチャート: 判断 322">
          <a:extLst>
            <a:ext uri="{FF2B5EF4-FFF2-40B4-BE49-F238E27FC236}">
              <a16:creationId xmlns:a16="http://schemas.microsoft.com/office/drawing/2014/main" id="{2A8C8075-81F7-4048-AFB3-1EAE7805622D}"/>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4" name="フローチャート: 判断 323">
          <a:extLst>
            <a:ext uri="{FF2B5EF4-FFF2-40B4-BE49-F238E27FC236}">
              <a16:creationId xmlns:a16="http://schemas.microsoft.com/office/drawing/2014/main" id="{2AF08191-C4A6-4459-A52C-0B861316ECF1}"/>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5" name="フローチャート: 判断 324">
          <a:extLst>
            <a:ext uri="{FF2B5EF4-FFF2-40B4-BE49-F238E27FC236}">
              <a16:creationId xmlns:a16="http://schemas.microsoft.com/office/drawing/2014/main" id="{714DAF06-44CD-44ED-9EB3-9642067DBEC4}"/>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6" name="フローチャート: 判断 325">
          <a:extLst>
            <a:ext uri="{FF2B5EF4-FFF2-40B4-BE49-F238E27FC236}">
              <a16:creationId xmlns:a16="http://schemas.microsoft.com/office/drawing/2014/main" id="{4A072565-3DCC-436B-900A-E176DC07138C}"/>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DBAC7814-E16A-45F4-A1CB-F67F42C1CD1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DED1FF59-E544-436D-8FF7-B89F31FB47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CE05565E-B6D6-4DF6-AFD3-A3678E821F7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30A35BB6-DDB3-4263-AC27-8F20C2A834E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773AC4DC-A8EE-49BD-A84C-F43F19F17D9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151130</xdr:rowOff>
    </xdr:from>
    <xdr:to>
      <xdr:col>85</xdr:col>
      <xdr:colOff>177800</xdr:colOff>
      <xdr:row>38</xdr:row>
      <xdr:rowOff>81280</xdr:rowOff>
    </xdr:to>
    <xdr:sp macro="" textlink="">
      <xdr:nvSpPr>
        <xdr:cNvPr id="332" name="楕円 331">
          <a:extLst>
            <a:ext uri="{FF2B5EF4-FFF2-40B4-BE49-F238E27FC236}">
              <a16:creationId xmlns:a16="http://schemas.microsoft.com/office/drawing/2014/main" id="{E88CAEB7-C34F-4943-A59A-8192B4EBB276}"/>
            </a:ext>
          </a:extLst>
        </xdr:cNvPr>
        <xdr:cNvSpPr/>
      </xdr:nvSpPr>
      <xdr:spPr>
        <a:xfrm>
          <a:off x="16268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2557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652C92DD-2C05-4BD2-B0A3-F1034055BE0C}"/>
            </a:ext>
          </a:extLst>
        </xdr:cNvPr>
        <xdr:cNvSpPr txBox="1"/>
      </xdr:nvSpPr>
      <xdr:spPr>
        <a:xfrm>
          <a:off x="16357600"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97790</xdr:rowOff>
    </xdr:from>
    <xdr:to>
      <xdr:col>81</xdr:col>
      <xdr:colOff>101600</xdr:colOff>
      <xdr:row>38</xdr:row>
      <xdr:rowOff>27940</xdr:rowOff>
    </xdr:to>
    <xdr:sp macro="" textlink="">
      <xdr:nvSpPr>
        <xdr:cNvPr id="334" name="楕円 333">
          <a:extLst>
            <a:ext uri="{FF2B5EF4-FFF2-40B4-BE49-F238E27FC236}">
              <a16:creationId xmlns:a16="http://schemas.microsoft.com/office/drawing/2014/main" id="{3AB47B7B-0E4C-40C8-81C5-5EEF68FBE534}"/>
            </a:ext>
          </a:extLst>
        </xdr:cNvPr>
        <xdr:cNvSpPr/>
      </xdr:nvSpPr>
      <xdr:spPr>
        <a:xfrm>
          <a:off x="15430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148590</xdr:rowOff>
    </xdr:from>
    <xdr:to>
      <xdr:col>85</xdr:col>
      <xdr:colOff>127000</xdr:colOff>
      <xdr:row>38</xdr:row>
      <xdr:rowOff>30480</xdr:rowOff>
    </xdr:to>
    <xdr:cxnSp macro="">
      <xdr:nvCxnSpPr>
        <xdr:cNvPr id="335" name="直線コネクタ 334">
          <a:extLst>
            <a:ext uri="{FF2B5EF4-FFF2-40B4-BE49-F238E27FC236}">
              <a16:creationId xmlns:a16="http://schemas.microsoft.com/office/drawing/2014/main" id="{0ECFF45C-2CA6-45A3-9CC0-8ADC66352626}"/>
            </a:ext>
          </a:extLst>
        </xdr:cNvPr>
        <xdr:cNvCxnSpPr/>
      </xdr:nvCxnSpPr>
      <xdr:spPr>
        <a:xfrm>
          <a:off x="15481300" y="64922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31115</xdr:rowOff>
    </xdr:from>
    <xdr:to>
      <xdr:col>76</xdr:col>
      <xdr:colOff>165100</xdr:colOff>
      <xdr:row>39</xdr:row>
      <xdr:rowOff>132715</xdr:rowOff>
    </xdr:to>
    <xdr:sp macro="" textlink="">
      <xdr:nvSpPr>
        <xdr:cNvPr id="336" name="楕円 335">
          <a:extLst>
            <a:ext uri="{FF2B5EF4-FFF2-40B4-BE49-F238E27FC236}">
              <a16:creationId xmlns:a16="http://schemas.microsoft.com/office/drawing/2014/main" id="{760274C9-A5E5-4324-9AEF-8332F6259B9B}"/>
            </a:ext>
          </a:extLst>
        </xdr:cNvPr>
        <xdr:cNvSpPr/>
      </xdr:nvSpPr>
      <xdr:spPr>
        <a:xfrm>
          <a:off x="14541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148590</xdr:rowOff>
    </xdr:from>
    <xdr:to>
      <xdr:col>81</xdr:col>
      <xdr:colOff>50800</xdr:colOff>
      <xdr:row>39</xdr:row>
      <xdr:rowOff>81915</xdr:rowOff>
    </xdr:to>
    <xdr:cxnSp macro="">
      <xdr:nvCxnSpPr>
        <xdr:cNvPr id="337" name="直線コネクタ 336">
          <a:extLst>
            <a:ext uri="{FF2B5EF4-FFF2-40B4-BE49-F238E27FC236}">
              <a16:creationId xmlns:a16="http://schemas.microsoft.com/office/drawing/2014/main" id="{C70DEA7E-0213-46D9-A632-6A05D4E1E7E6}"/>
            </a:ext>
          </a:extLst>
        </xdr:cNvPr>
        <xdr:cNvCxnSpPr/>
      </xdr:nvCxnSpPr>
      <xdr:spPr>
        <a:xfrm flipV="1">
          <a:off x="14592300" y="6492240"/>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170180</xdr:rowOff>
    </xdr:from>
    <xdr:to>
      <xdr:col>72</xdr:col>
      <xdr:colOff>38100</xdr:colOff>
      <xdr:row>39</xdr:row>
      <xdr:rowOff>100330</xdr:rowOff>
    </xdr:to>
    <xdr:sp macro="" textlink="">
      <xdr:nvSpPr>
        <xdr:cNvPr id="338" name="楕円 337">
          <a:extLst>
            <a:ext uri="{FF2B5EF4-FFF2-40B4-BE49-F238E27FC236}">
              <a16:creationId xmlns:a16="http://schemas.microsoft.com/office/drawing/2014/main" id="{718B0813-E93B-4368-9306-39AFFF9A7BE7}"/>
            </a:ext>
          </a:extLst>
        </xdr:cNvPr>
        <xdr:cNvSpPr/>
      </xdr:nvSpPr>
      <xdr:spPr>
        <a:xfrm>
          <a:off x="13652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49530</xdr:rowOff>
    </xdr:from>
    <xdr:to>
      <xdr:col>76</xdr:col>
      <xdr:colOff>114300</xdr:colOff>
      <xdr:row>39</xdr:row>
      <xdr:rowOff>81915</xdr:rowOff>
    </xdr:to>
    <xdr:cxnSp macro="">
      <xdr:nvCxnSpPr>
        <xdr:cNvPr id="339" name="直線コネクタ 338">
          <a:extLst>
            <a:ext uri="{FF2B5EF4-FFF2-40B4-BE49-F238E27FC236}">
              <a16:creationId xmlns:a16="http://schemas.microsoft.com/office/drawing/2014/main" id="{6208494A-5C3D-43FC-B12A-473E134A08CA}"/>
            </a:ext>
          </a:extLst>
        </xdr:cNvPr>
        <xdr:cNvCxnSpPr/>
      </xdr:nvCxnSpPr>
      <xdr:spPr>
        <a:xfrm>
          <a:off x="13703300" y="67360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135890</xdr:rowOff>
    </xdr:from>
    <xdr:to>
      <xdr:col>67</xdr:col>
      <xdr:colOff>101600</xdr:colOff>
      <xdr:row>39</xdr:row>
      <xdr:rowOff>66040</xdr:rowOff>
    </xdr:to>
    <xdr:sp macro="" textlink="">
      <xdr:nvSpPr>
        <xdr:cNvPr id="340" name="楕円 339">
          <a:extLst>
            <a:ext uri="{FF2B5EF4-FFF2-40B4-BE49-F238E27FC236}">
              <a16:creationId xmlns:a16="http://schemas.microsoft.com/office/drawing/2014/main" id="{E5132797-88A0-4D81-8616-7756F0EF095D}"/>
            </a:ext>
          </a:extLst>
        </xdr:cNvPr>
        <xdr:cNvSpPr/>
      </xdr:nvSpPr>
      <xdr:spPr>
        <a:xfrm>
          <a:off x="12763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15240</xdr:rowOff>
    </xdr:from>
    <xdr:to>
      <xdr:col>71</xdr:col>
      <xdr:colOff>177800</xdr:colOff>
      <xdr:row>39</xdr:row>
      <xdr:rowOff>49530</xdr:rowOff>
    </xdr:to>
    <xdr:cxnSp macro="">
      <xdr:nvCxnSpPr>
        <xdr:cNvPr id="341" name="直線コネクタ 340">
          <a:extLst>
            <a:ext uri="{FF2B5EF4-FFF2-40B4-BE49-F238E27FC236}">
              <a16:creationId xmlns:a16="http://schemas.microsoft.com/office/drawing/2014/main" id="{6F109577-9B46-472E-AB38-E1BB7B30F722}"/>
            </a:ext>
          </a:extLst>
        </xdr:cNvPr>
        <xdr:cNvCxnSpPr/>
      </xdr:nvCxnSpPr>
      <xdr:spPr>
        <a:xfrm>
          <a:off x="12814300" y="67017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CF76E179-5540-4CBD-B987-99965D9746E8}"/>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E6AE84E3-B864-4233-BC27-6C1DCB44D10D}"/>
            </a:ext>
          </a:extLst>
        </xdr:cNvPr>
        <xdr:cNvSpPr txBox="1"/>
      </xdr:nvSpPr>
      <xdr:spPr>
        <a:xfrm>
          <a:off x="14389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06B75C1C-9026-4151-93E7-956C7443E3A6}"/>
            </a:ext>
          </a:extLst>
        </xdr:cNvPr>
        <xdr:cNvSpPr txBox="1"/>
      </xdr:nvSpPr>
      <xdr:spPr>
        <a:xfrm>
          <a:off x="13500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455AF8C5-D558-47F1-B47F-C7FB9F6A155C}"/>
            </a:ext>
          </a:extLst>
        </xdr:cNvPr>
        <xdr:cNvSpPr txBox="1"/>
      </xdr:nvSpPr>
      <xdr:spPr>
        <a:xfrm>
          <a:off x="12611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44467</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611BC583-8AAF-42B7-97D0-B4F220FD0832}"/>
            </a:ext>
          </a:extLst>
        </xdr:cNvPr>
        <xdr:cNvSpPr txBox="1"/>
      </xdr:nvSpPr>
      <xdr:spPr>
        <a:xfrm>
          <a:off x="152660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123842</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BB622924-C0F1-4C7D-B9AE-5F813A397AC1}"/>
            </a:ext>
          </a:extLst>
        </xdr:cNvPr>
        <xdr:cNvSpPr txBox="1"/>
      </xdr:nvSpPr>
      <xdr:spPr>
        <a:xfrm>
          <a:off x="143897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91457</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B00452DE-148E-4637-BB49-932DCEF79A91}"/>
            </a:ext>
          </a:extLst>
        </xdr:cNvPr>
        <xdr:cNvSpPr txBox="1"/>
      </xdr:nvSpPr>
      <xdr:spPr>
        <a:xfrm>
          <a:off x="135007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57167</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96F5A5E1-78E1-4D80-AB25-F40801BF9E83}"/>
            </a:ext>
          </a:extLst>
        </xdr:cNvPr>
        <xdr:cNvSpPr txBox="1"/>
      </xdr:nvSpPr>
      <xdr:spPr>
        <a:xfrm>
          <a:off x="12611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696A7C95-542B-49D6-9197-6E85535B62E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6E2FC757-EC8F-4046-A71D-F7EB065691F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7CAFB25A-AE88-4C80-811C-ADC4A577FC7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7E6A536C-6740-4F5F-A426-CAB5331E976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1A842B54-2256-4B0A-855B-93522914C64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AA835393-6AB4-475F-A388-1972EDCDD40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FCA63421-3777-4DFB-B424-E169142AA2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67EE4CE3-254D-4056-A9EF-E55A1D41B84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2D3D8315-D816-49EA-8FFA-1583FCD53C3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159101E9-F7FD-4703-9FC4-DE83818B96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26819CAB-2D44-4132-AB13-5AAF8A4A1CA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3050DC5A-88A8-47DB-93A8-8ABF5A57B8E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603E82D0-AFF9-41FD-9BB1-0A3216E96B4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8BC78F09-2B86-4BB1-8925-7BF9C6DDEE7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A68D1C29-D508-4F26-B7B6-3664F635F43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87963AA7-4262-4242-9691-24C966B94FB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D19E35F3-05EE-4DD2-BBA5-662ABF1690D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9D26FC9A-77E0-4890-A7A1-E34CE2EC343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BC363AD5-E6D9-4BBE-A1FA-54B31A3D2B7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17FBAB04-9813-4777-9D7A-3A5C283E5D3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21991D12-9FEA-4B4C-8C6E-DB63A8A10C8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1" name="直線コネクタ 370">
          <a:extLst>
            <a:ext uri="{FF2B5EF4-FFF2-40B4-BE49-F238E27FC236}">
              <a16:creationId xmlns:a16="http://schemas.microsoft.com/office/drawing/2014/main" id="{753F7405-432E-4DD7-A73B-BBAB177C4E09}"/>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2" name="【一般廃棄物処理施設】&#10;一人当たり有形固定資産（償却資産）額最小値テキスト">
          <a:extLst>
            <a:ext uri="{FF2B5EF4-FFF2-40B4-BE49-F238E27FC236}">
              <a16:creationId xmlns:a16="http://schemas.microsoft.com/office/drawing/2014/main" id="{CFC88E86-0C0D-489C-8039-82CB8529515E}"/>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3" name="直線コネクタ 372">
          <a:extLst>
            <a:ext uri="{FF2B5EF4-FFF2-40B4-BE49-F238E27FC236}">
              <a16:creationId xmlns:a16="http://schemas.microsoft.com/office/drawing/2014/main" id="{F1528225-863E-4237-ADF3-B9B2394E53BD}"/>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F3A44ED0-821D-4A55-B318-BAB73CD95B3B}"/>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5" name="直線コネクタ 374">
          <a:extLst>
            <a:ext uri="{FF2B5EF4-FFF2-40B4-BE49-F238E27FC236}">
              <a16:creationId xmlns:a16="http://schemas.microsoft.com/office/drawing/2014/main" id="{C1900CFF-89B9-46A7-BA31-C87D99E1F58C}"/>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E99728ED-CC49-4F54-B70D-4637EA729E64}"/>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7" name="フローチャート: 判断 376">
          <a:extLst>
            <a:ext uri="{FF2B5EF4-FFF2-40B4-BE49-F238E27FC236}">
              <a16:creationId xmlns:a16="http://schemas.microsoft.com/office/drawing/2014/main" id="{FE75D771-F421-4CBA-95AC-3990E3524C1F}"/>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8" name="フローチャート: 判断 377">
          <a:extLst>
            <a:ext uri="{FF2B5EF4-FFF2-40B4-BE49-F238E27FC236}">
              <a16:creationId xmlns:a16="http://schemas.microsoft.com/office/drawing/2014/main" id="{94B43493-3C37-4833-BB80-AFBF8E546B08}"/>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79" name="フローチャート: 判断 378">
          <a:extLst>
            <a:ext uri="{FF2B5EF4-FFF2-40B4-BE49-F238E27FC236}">
              <a16:creationId xmlns:a16="http://schemas.microsoft.com/office/drawing/2014/main" id="{663E1567-1ADE-484C-8C40-385F9B997515}"/>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0" name="フローチャート: 判断 379">
          <a:extLst>
            <a:ext uri="{FF2B5EF4-FFF2-40B4-BE49-F238E27FC236}">
              <a16:creationId xmlns:a16="http://schemas.microsoft.com/office/drawing/2014/main" id="{A553F34E-409B-46C2-B9F5-9F07012A4476}"/>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1" name="フローチャート: 判断 380">
          <a:extLst>
            <a:ext uri="{FF2B5EF4-FFF2-40B4-BE49-F238E27FC236}">
              <a16:creationId xmlns:a16="http://schemas.microsoft.com/office/drawing/2014/main" id="{95D52465-E48F-4785-96FF-866262B84BC9}"/>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27F3578B-A409-4762-A246-65E57EC432D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6F7126EF-928C-4D61-98A6-8F771208B51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2A675F0A-C484-4C06-8248-F069F6426CC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64FB5ED-6509-414B-A55D-6BA2893DD30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865A3F28-896C-424D-A857-11F8DD498E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5201</xdr:rowOff>
    </xdr:from>
    <xdr:to>
      <xdr:col>116</xdr:col>
      <xdr:colOff>114300</xdr:colOff>
      <xdr:row>41</xdr:row>
      <xdr:rowOff>106801</xdr:rowOff>
    </xdr:to>
    <xdr:sp macro="" textlink="">
      <xdr:nvSpPr>
        <xdr:cNvPr id="387" name="楕円 386">
          <a:extLst>
            <a:ext uri="{FF2B5EF4-FFF2-40B4-BE49-F238E27FC236}">
              <a16:creationId xmlns:a16="http://schemas.microsoft.com/office/drawing/2014/main" id="{A4797144-5342-404F-B5EA-2E3208424F94}"/>
            </a:ext>
          </a:extLst>
        </xdr:cNvPr>
        <xdr:cNvSpPr/>
      </xdr:nvSpPr>
      <xdr:spPr>
        <a:xfrm>
          <a:off x="22110700" y="703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91578</xdr:rowOff>
    </xdr:from>
    <xdr:ext cx="534377" cy="259045"/>
    <xdr:sp macro="" textlink="">
      <xdr:nvSpPr>
        <xdr:cNvPr id="388" name="【一般廃棄物処理施設】&#10;一人当たり有形固定資産（償却資産）額該当値テキスト">
          <a:extLst>
            <a:ext uri="{FF2B5EF4-FFF2-40B4-BE49-F238E27FC236}">
              <a16:creationId xmlns:a16="http://schemas.microsoft.com/office/drawing/2014/main" id="{D655E465-08AA-4363-AB85-2C2D7C20D6BD}"/>
            </a:ext>
          </a:extLst>
        </xdr:cNvPr>
        <xdr:cNvSpPr txBox="1"/>
      </xdr:nvSpPr>
      <xdr:spPr>
        <a:xfrm>
          <a:off x="22199600" y="694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5023</xdr:rowOff>
    </xdr:from>
    <xdr:to>
      <xdr:col>112</xdr:col>
      <xdr:colOff>38100</xdr:colOff>
      <xdr:row>41</xdr:row>
      <xdr:rowOff>106623</xdr:rowOff>
    </xdr:to>
    <xdr:sp macro="" textlink="">
      <xdr:nvSpPr>
        <xdr:cNvPr id="389" name="楕円 388">
          <a:extLst>
            <a:ext uri="{FF2B5EF4-FFF2-40B4-BE49-F238E27FC236}">
              <a16:creationId xmlns:a16="http://schemas.microsoft.com/office/drawing/2014/main" id="{D6F38C61-8A0D-44D2-93B1-77B1622A3979}"/>
            </a:ext>
          </a:extLst>
        </xdr:cNvPr>
        <xdr:cNvSpPr/>
      </xdr:nvSpPr>
      <xdr:spPr>
        <a:xfrm>
          <a:off x="21272500" y="70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55823</xdr:rowOff>
    </xdr:from>
    <xdr:to>
      <xdr:col>116</xdr:col>
      <xdr:colOff>63500</xdr:colOff>
      <xdr:row>41</xdr:row>
      <xdr:rowOff>56001</xdr:rowOff>
    </xdr:to>
    <xdr:cxnSp macro="">
      <xdr:nvCxnSpPr>
        <xdr:cNvPr id="390" name="直線コネクタ 389">
          <a:extLst>
            <a:ext uri="{FF2B5EF4-FFF2-40B4-BE49-F238E27FC236}">
              <a16:creationId xmlns:a16="http://schemas.microsoft.com/office/drawing/2014/main" id="{40BB74C5-9A5F-4628-9C38-4180D7AE1A04}"/>
            </a:ext>
          </a:extLst>
        </xdr:cNvPr>
        <xdr:cNvCxnSpPr/>
      </xdr:nvCxnSpPr>
      <xdr:spPr>
        <a:xfrm>
          <a:off x="21323300" y="7085273"/>
          <a:ext cx="8382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53705</xdr:rowOff>
    </xdr:from>
    <xdr:to>
      <xdr:col>107</xdr:col>
      <xdr:colOff>101600</xdr:colOff>
      <xdr:row>40</xdr:row>
      <xdr:rowOff>155305</xdr:rowOff>
    </xdr:to>
    <xdr:sp macro="" textlink="">
      <xdr:nvSpPr>
        <xdr:cNvPr id="391" name="楕円 390">
          <a:extLst>
            <a:ext uri="{FF2B5EF4-FFF2-40B4-BE49-F238E27FC236}">
              <a16:creationId xmlns:a16="http://schemas.microsoft.com/office/drawing/2014/main" id="{0E4622C0-A1A4-4E6F-AC13-F856B6A11206}"/>
            </a:ext>
          </a:extLst>
        </xdr:cNvPr>
        <xdr:cNvSpPr/>
      </xdr:nvSpPr>
      <xdr:spPr>
        <a:xfrm>
          <a:off x="20383500" y="691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104505</xdr:rowOff>
    </xdr:from>
    <xdr:to>
      <xdr:col>111</xdr:col>
      <xdr:colOff>177800</xdr:colOff>
      <xdr:row>41</xdr:row>
      <xdr:rowOff>55823</xdr:rowOff>
    </xdr:to>
    <xdr:cxnSp macro="">
      <xdr:nvCxnSpPr>
        <xdr:cNvPr id="392" name="直線コネクタ 391">
          <a:extLst>
            <a:ext uri="{FF2B5EF4-FFF2-40B4-BE49-F238E27FC236}">
              <a16:creationId xmlns:a16="http://schemas.microsoft.com/office/drawing/2014/main" id="{E2E37B7D-CB93-4EA3-994E-BD91DAAA1EC3}"/>
            </a:ext>
          </a:extLst>
        </xdr:cNvPr>
        <xdr:cNvCxnSpPr/>
      </xdr:nvCxnSpPr>
      <xdr:spPr>
        <a:xfrm>
          <a:off x="20434300" y="6962505"/>
          <a:ext cx="889000" cy="12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51547</xdr:rowOff>
    </xdr:from>
    <xdr:to>
      <xdr:col>102</xdr:col>
      <xdr:colOff>165100</xdr:colOff>
      <xdr:row>40</xdr:row>
      <xdr:rowOff>153147</xdr:rowOff>
    </xdr:to>
    <xdr:sp macro="" textlink="">
      <xdr:nvSpPr>
        <xdr:cNvPr id="393" name="楕円 392">
          <a:extLst>
            <a:ext uri="{FF2B5EF4-FFF2-40B4-BE49-F238E27FC236}">
              <a16:creationId xmlns:a16="http://schemas.microsoft.com/office/drawing/2014/main" id="{5485E1EB-BDFB-4755-A341-899D6A746F95}"/>
            </a:ext>
          </a:extLst>
        </xdr:cNvPr>
        <xdr:cNvSpPr/>
      </xdr:nvSpPr>
      <xdr:spPr>
        <a:xfrm>
          <a:off x="19494500" y="690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102347</xdr:rowOff>
    </xdr:from>
    <xdr:to>
      <xdr:col>107</xdr:col>
      <xdr:colOff>50800</xdr:colOff>
      <xdr:row>40</xdr:row>
      <xdr:rowOff>104505</xdr:rowOff>
    </xdr:to>
    <xdr:cxnSp macro="">
      <xdr:nvCxnSpPr>
        <xdr:cNvPr id="394" name="直線コネクタ 393">
          <a:extLst>
            <a:ext uri="{FF2B5EF4-FFF2-40B4-BE49-F238E27FC236}">
              <a16:creationId xmlns:a16="http://schemas.microsoft.com/office/drawing/2014/main" id="{AE46D71D-EC38-45C7-A73B-1F70BC2FC3A0}"/>
            </a:ext>
          </a:extLst>
        </xdr:cNvPr>
        <xdr:cNvCxnSpPr/>
      </xdr:nvCxnSpPr>
      <xdr:spPr>
        <a:xfrm>
          <a:off x="19545300" y="6960347"/>
          <a:ext cx="8890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51049</xdr:rowOff>
    </xdr:from>
    <xdr:to>
      <xdr:col>98</xdr:col>
      <xdr:colOff>38100</xdr:colOff>
      <xdr:row>40</xdr:row>
      <xdr:rowOff>152649</xdr:rowOff>
    </xdr:to>
    <xdr:sp macro="" textlink="">
      <xdr:nvSpPr>
        <xdr:cNvPr id="395" name="楕円 394">
          <a:extLst>
            <a:ext uri="{FF2B5EF4-FFF2-40B4-BE49-F238E27FC236}">
              <a16:creationId xmlns:a16="http://schemas.microsoft.com/office/drawing/2014/main" id="{FF94108D-1F3F-4C56-8575-3770EF05236B}"/>
            </a:ext>
          </a:extLst>
        </xdr:cNvPr>
        <xdr:cNvSpPr/>
      </xdr:nvSpPr>
      <xdr:spPr>
        <a:xfrm>
          <a:off x="18605500" y="690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101849</xdr:rowOff>
    </xdr:from>
    <xdr:to>
      <xdr:col>102</xdr:col>
      <xdr:colOff>114300</xdr:colOff>
      <xdr:row>40</xdr:row>
      <xdr:rowOff>102347</xdr:rowOff>
    </xdr:to>
    <xdr:cxnSp macro="">
      <xdr:nvCxnSpPr>
        <xdr:cNvPr id="396" name="直線コネクタ 395">
          <a:extLst>
            <a:ext uri="{FF2B5EF4-FFF2-40B4-BE49-F238E27FC236}">
              <a16:creationId xmlns:a16="http://schemas.microsoft.com/office/drawing/2014/main" id="{02E6B20A-D8E2-4372-9D53-ADAF606C86B8}"/>
            </a:ext>
          </a:extLst>
        </xdr:cNvPr>
        <xdr:cNvCxnSpPr/>
      </xdr:nvCxnSpPr>
      <xdr:spPr>
        <a:xfrm>
          <a:off x="18656300" y="6959849"/>
          <a:ext cx="88900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E249AE89-5C01-4E16-81C8-8CD58AEE8098}"/>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CB6D48BD-268A-4159-AC6A-D0E39D47B7DD}"/>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8F89FC0D-0E3C-44D6-9C36-E8B4AEBB15A6}"/>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0A80F5DF-5B81-4276-9453-9C5B019E7FA8}"/>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97750</xdr:rowOff>
    </xdr:from>
    <xdr:ext cx="534377" cy="259045"/>
    <xdr:sp macro="" textlink="">
      <xdr:nvSpPr>
        <xdr:cNvPr id="401" name="n_1mainValue【一般廃棄物処理施設】&#10;一人当たり有形固定資産（償却資産）額">
          <a:extLst>
            <a:ext uri="{FF2B5EF4-FFF2-40B4-BE49-F238E27FC236}">
              <a16:creationId xmlns:a16="http://schemas.microsoft.com/office/drawing/2014/main" id="{35C23F4A-6605-4605-AC5E-225173988AE1}"/>
            </a:ext>
          </a:extLst>
        </xdr:cNvPr>
        <xdr:cNvSpPr txBox="1"/>
      </xdr:nvSpPr>
      <xdr:spPr>
        <a:xfrm>
          <a:off x="21043411" y="712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146432</xdr:rowOff>
    </xdr:from>
    <xdr:ext cx="534377" cy="259045"/>
    <xdr:sp macro="" textlink="">
      <xdr:nvSpPr>
        <xdr:cNvPr id="402" name="n_2mainValue【一般廃棄物処理施設】&#10;一人当たり有形固定資産（償却資産）額">
          <a:extLst>
            <a:ext uri="{FF2B5EF4-FFF2-40B4-BE49-F238E27FC236}">
              <a16:creationId xmlns:a16="http://schemas.microsoft.com/office/drawing/2014/main" id="{25027428-F3ED-4005-8C32-6860C7A74DA2}"/>
            </a:ext>
          </a:extLst>
        </xdr:cNvPr>
        <xdr:cNvSpPr txBox="1"/>
      </xdr:nvSpPr>
      <xdr:spPr>
        <a:xfrm>
          <a:off x="20167111" y="700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144274</xdr:rowOff>
    </xdr:from>
    <xdr:ext cx="534377" cy="259045"/>
    <xdr:sp macro="" textlink="">
      <xdr:nvSpPr>
        <xdr:cNvPr id="403" name="n_3mainValue【一般廃棄物処理施設】&#10;一人当たり有形固定資産（償却資産）額">
          <a:extLst>
            <a:ext uri="{FF2B5EF4-FFF2-40B4-BE49-F238E27FC236}">
              <a16:creationId xmlns:a16="http://schemas.microsoft.com/office/drawing/2014/main" id="{1B8036BA-49A2-4E4B-95BF-F5C499C3206A}"/>
            </a:ext>
          </a:extLst>
        </xdr:cNvPr>
        <xdr:cNvSpPr txBox="1"/>
      </xdr:nvSpPr>
      <xdr:spPr>
        <a:xfrm>
          <a:off x="19278111" y="700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143776</xdr:rowOff>
    </xdr:from>
    <xdr:ext cx="534377" cy="259045"/>
    <xdr:sp macro="" textlink="">
      <xdr:nvSpPr>
        <xdr:cNvPr id="404" name="n_4mainValue【一般廃棄物処理施設】&#10;一人当たり有形固定資産（償却資産）額">
          <a:extLst>
            <a:ext uri="{FF2B5EF4-FFF2-40B4-BE49-F238E27FC236}">
              <a16:creationId xmlns:a16="http://schemas.microsoft.com/office/drawing/2014/main" id="{3D24F66A-F03F-46A5-BBE5-2B43216B8F0F}"/>
            </a:ext>
          </a:extLst>
        </xdr:cNvPr>
        <xdr:cNvSpPr txBox="1"/>
      </xdr:nvSpPr>
      <xdr:spPr>
        <a:xfrm>
          <a:off x="18389111" y="700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CEAFE0AE-74DF-49B9-921E-241AAB13EFA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984A5305-BE87-4677-BA2B-28C4C6F143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0A61BBCA-3F55-4011-BC64-6D5BC36E18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81E34003-F563-4BDC-9C90-032E827B40B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19ABDFE1-50B0-4405-A023-8BFA3DA57A9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F0253C79-67A6-4BC8-A13B-CCF3A838BF4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F73DB8F0-BA8E-4E0E-B46F-CA857972B2F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A9CEE877-4B2D-463B-AE2E-CCE3B0C9349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FB95D7C7-FE75-4F6F-9F18-9B01BE9CFA1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692291AE-3639-4AD9-BCD8-4CCC6BA47C9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DD58D2F0-F106-46F3-8802-C3482138E4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6" name="直線コネクタ 415">
          <a:extLst>
            <a:ext uri="{FF2B5EF4-FFF2-40B4-BE49-F238E27FC236}">
              <a16:creationId xmlns:a16="http://schemas.microsoft.com/office/drawing/2014/main" id="{211A3175-1FA2-46B2-B12A-9A98B660050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7" name="テキスト ボックス 416">
          <a:extLst>
            <a:ext uri="{FF2B5EF4-FFF2-40B4-BE49-F238E27FC236}">
              <a16:creationId xmlns:a16="http://schemas.microsoft.com/office/drawing/2014/main" id="{2FD679B2-E56B-4AB8-BDA4-6069A0577A1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8" name="直線コネクタ 417">
          <a:extLst>
            <a:ext uri="{FF2B5EF4-FFF2-40B4-BE49-F238E27FC236}">
              <a16:creationId xmlns:a16="http://schemas.microsoft.com/office/drawing/2014/main" id="{87738C2F-6D9D-47CE-BDFB-099FD9C03F0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9" name="テキスト ボックス 418">
          <a:extLst>
            <a:ext uri="{FF2B5EF4-FFF2-40B4-BE49-F238E27FC236}">
              <a16:creationId xmlns:a16="http://schemas.microsoft.com/office/drawing/2014/main" id="{963942E1-4D0E-4062-AFA9-C9A4EA7C6438}"/>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0" name="直線コネクタ 419">
          <a:extLst>
            <a:ext uri="{FF2B5EF4-FFF2-40B4-BE49-F238E27FC236}">
              <a16:creationId xmlns:a16="http://schemas.microsoft.com/office/drawing/2014/main" id="{D800731E-5E0E-4003-9544-A5E35BE60796}"/>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1" name="テキスト ボックス 420">
          <a:extLst>
            <a:ext uri="{FF2B5EF4-FFF2-40B4-BE49-F238E27FC236}">
              <a16:creationId xmlns:a16="http://schemas.microsoft.com/office/drawing/2014/main" id="{FB8C5456-2343-4835-85F4-9A834AEBE9B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2" name="直線コネクタ 421">
          <a:extLst>
            <a:ext uri="{FF2B5EF4-FFF2-40B4-BE49-F238E27FC236}">
              <a16:creationId xmlns:a16="http://schemas.microsoft.com/office/drawing/2014/main" id="{276DE106-039C-419B-B84D-FFC26B7AA10D}"/>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3" name="テキスト ボックス 422">
          <a:extLst>
            <a:ext uri="{FF2B5EF4-FFF2-40B4-BE49-F238E27FC236}">
              <a16:creationId xmlns:a16="http://schemas.microsoft.com/office/drawing/2014/main" id="{1794211B-FE44-4D62-B270-FC1BDDD6406F}"/>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938BC00D-4F50-427E-9182-FE7B5884DB6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9B21A2BB-A0BB-4B93-A01A-7DF6ADED31B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保健センター・保健所】&#10;有形固定資産減価償却率グラフ枠">
          <a:extLst>
            <a:ext uri="{FF2B5EF4-FFF2-40B4-BE49-F238E27FC236}">
              <a16:creationId xmlns:a16="http://schemas.microsoft.com/office/drawing/2014/main" id="{2373B9EC-8613-4629-8903-FBA5BA57739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7" name="直線コネクタ 426">
          <a:extLst>
            <a:ext uri="{FF2B5EF4-FFF2-40B4-BE49-F238E27FC236}">
              <a16:creationId xmlns:a16="http://schemas.microsoft.com/office/drawing/2014/main" id="{0145FC73-DEBD-4A01-8A80-F89EBD73A1B6}"/>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8" name="【保健センター・保健所】&#10;有形固定資産減価償却率最小値テキスト">
          <a:extLst>
            <a:ext uri="{FF2B5EF4-FFF2-40B4-BE49-F238E27FC236}">
              <a16:creationId xmlns:a16="http://schemas.microsoft.com/office/drawing/2014/main" id="{E476EEE5-9B09-4973-A612-DFC0DF255A3C}"/>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29" name="直線コネクタ 428">
          <a:extLst>
            <a:ext uri="{FF2B5EF4-FFF2-40B4-BE49-F238E27FC236}">
              <a16:creationId xmlns:a16="http://schemas.microsoft.com/office/drawing/2014/main" id="{2725B65F-A3C2-439D-B7C9-335880A46F4E}"/>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0" name="【保健センター・保健所】&#10;有形固定資産減価償却率最大値テキスト">
          <a:extLst>
            <a:ext uri="{FF2B5EF4-FFF2-40B4-BE49-F238E27FC236}">
              <a16:creationId xmlns:a16="http://schemas.microsoft.com/office/drawing/2014/main" id="{0E35BE79-FE5B-4658-A2A3-10F5E1C41558}"/>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1" name="直線コネクタ 430">
          <a:extLst>
            <a:ext uri="{FF2B5EF4-FFF2-40B4-BE49-F238E27FC236}">
              <a16:creationId xmlns:a16="http://schemas.microsoft.com/office/drawing/2014/main" id="{57BA9BBA-1295-42AE-A9B6-81CA65D353F5}"/>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432" name="【保健センター・保健所】&#10;有形固定資産減価償却率平均値テキスト">
          <a:extLst>
            <a:ext uri="{FF2B5EF4-FFF2-40B4-BE49-F238E27FC236}">
              <a16:creationId xmlns:a16="http://schemas.microsoft.com/office/drawing/2014/main" id="{B0D83796-0842-49E4-AAD3-A09C1E3D362D}"/>
            </a:ext>
          </a:extLst>
        </xdr:cNvPr>
        <xdr:cNvSpPr txBox="1"/>
      </xdr:nvSpPr>
      <xdr:spPr>
        <a:xfrm>
          <a:off x="16357600" y="9899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3" name="フローチャート: 判断 432">
          <a:extLst>
            <a:ext uri="{FF2B5EF4-FFF2-40B4-BE49-F238E27FC236}">
              <a16:creationId xmlns:a16="http://schemas.microsoft.com/office/drawing/2014/main" id="{33F396A6-4F0F-4481-B3EA-2887DDFC35D3}"/>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4" name="フローチャート: 判断 433">
          <a:extLst>
            <a:ext uri="{FF2B5EF4-FFF2-40B4-BE49-F238E27FC236}">
              <a16:creationId xmlns:a16="http://schemas.microsoft.com/office/drawing/2014/main" id="{31001A77-4794-45F7-84C2-741E91C46C4B}"/>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5" name="フローチャート: 判断 434">
          <a:extLst>
            <a:ext uri="{FF2B5EF4-FFF2-40B4-BE49-F238E27FC236}">
              <a16:creationId xmlns:a16="http://schemas.microsoft.com/office/drawing/2014/main" id="{A86CF5CB-2328-4BC2-AF0E-78F71867E6D7}"/>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6" name="フローチャート: 判断 435">
          <a:extLst>
            <a:ext uri="{FF2B5EF4-FFF2-40B4-BE49-F238E27FC236}">
              <a16:creationId xmlns:a16="http://schemas.microsoft.com/office/drawing/2014/main" id="{3F3AAFB1-D07A-4C5B-BC53-DA5A045E2B3F}"/>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7" name="フローチャート: 判断 436">
          <a:extLst>
            <a:ext uri="{FF2B5EF4-FFF2-40B4-BE49-F238E27FC236}">
              <a16:creationId xmlns:a16="http://schemas.microsoft.com/office/drawing/2014/main" id="{BAEECE16-8F83-4AB7-B420-FFDE06A18B61}"/>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D8AE97D6-3C97-47A9-88A9-228726FAA47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B3B32256-A200-4BC2-95F2-0EBEE519E0A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7E77DD0C-D27E-40FC-8F2F-E6F8690365A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654F8ACB-BCFC-46A7-9DC4-655676437CC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3B286DCA-7AF3-4C6E-B1C1-AB623250084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17780</xdr:rowOff>
    </xdr:from>
    <xdr:to>
      <xdr:col>76</xdr:col>
      <xdr:colOff>165100</xdr:colOff>
      <xdr:row>61</xdr:row>
      <xdr:rowOff>119380</xdr:rowOff>
    </xdr:to>
    <xdr:sp macro="" textlink="">
      <xdr:nvSpPr>
        <xdr:cNvPr id="443" name="楕円 442">
          <a:extLst>
            <a:ext uri="{FF2B5EF4-FFF2-40B4-BE49-F238E27FC236}">
              <a16:creationId xmlns:a16="http://schemas.microsoft.com/office/drawing/2014/main" id="{43BECBE8-69F2-4ACC-BB94-51D54CC5E7A3}"/>
            </a:ext>
          </a:extLst>
        </xdr:cNvPr>
        <xdr:cNvSpPr/>
      </xdr:nvSpPr>
      <xdr:spPr>
        <a:xfrm>
          <a:off x="14541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150368</xdr:rowOff>
    </xdr:from>
    <xdr:to>
      <xdr:col>72</xdr:col>
      <xdr:colOff>38100</xdr:colOff>
      <xdr:row>61</xdr:row>
      <xdr:rowOff>80518</xdr:rowOff>
    </xdr:to>
    <xdr:sp macro="" textlink="">
      <xdr:nvSpPr>
        <xdr:cNvPr id="444" name="楕円 443">
          <a:extLst>
            <a:ext uri="{FF2B5EF4-FFF2-40B4-BE49-F238E27FC236}">
              <a16:creationId xmlns:a16="http://schemas.microsoft.com/office/drawing/2014/main" id="{82728BA0-E05B-4132-B593-41223A885834}"/>
            </a:ext>
          </a:extLst>
        </xdr:cNvPr>
        <xdr:cNvSpPr/>
      </xdr:nvSpPr>
      <xdr:spPr>
        <a:xfrm>
          <a:off x="13652500" y="1043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29718</xdr:rowOff>
    </xdr:from>
    <xdr:to>
      <xdr:col>76</xdr:col>
      <xdr:colOff>114300</xdr:colOff>
      <xdr:row>61</xdr:row>
      <xdr:rowOff>68580</xdr:rowOff>
    </xdr:to>
    <xdr:cxnSp macro="">
      <xdr:nvCxnSpPr>
        <xdr:cNvPr id="445" name="直線コネクタ 444">
          <a:extLst>
            <a:ext uri="{FF2B5EF4-FFF2-40B4-BE49-F238E27FC236}">
              <a16:creationId xmlns:a16="http://schemas.microsoft.com/office/drawing/2014/main" id="{93ED869E-91F7-4BBB-8F1D-AA5D61DC8D26}"/>
            </a:ext>
          </a:extLst>
        </xdr:cNvPr>
        <xdr:cNvCxnSpPr/>
      </xdr:nvCxnSpPr>
      <xdr:spPr>
        <a:xfrm>
          <a:off x="13703300" y="1048816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111506</xdr:rowOff>
    </xdr:from>
    <xdr:to>
      <xdr:col>67</xdr:col>
      <xdr:colOff>101600</xdr:colOff>
      <xdr:row>61</xdr:row>
      <xdr:rowOff>41656</xdr:rowOff>
    </xdr:to>
    <xdr:sp macro="" textlink="">
      <xdr:nvSpPr>
        <xdr:cNvPr id="446" name="楕円 445">
          <a:extLst>
            <a:ext uri="{FF2B5EF4-FFF2-40B4-BE49-F238E27FC236}">
              <a16:creationId xmlns:a16="http://schemas.microsoft.com/office/drawing/2014/main" id="{C00F8F67-B0A3-4F77-ADE5-990FB3DEFF0F}"/>
            </a:ext>
          </a:extLst>
        </xdr:cNvPr>
        <xdr:cNvSpPr/>
      </xdr:nvSpPr>
      <xdr:spPr>
        <a:xfrm>
          <a:off x="12763500" y="103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162306</xdr:rowOff>
    </xdr:from>
    <xdr:to>
      <xdr:col>71</xdr:col>
      <xdr:colOff>177800</xdr:colOff>
      <xdr:row>61</xdr:row>
      <xdr:rowOff>29718</xdr:rowOff>
    </xdr:to>
    <xdr:cxnSp macro="">
      <xdr:nvCxnSpPr>
        <xdr:cNvPr id="447" name="直線コネクタ 446">
          <a:extLst>
            <a:ext uri="{FF2B5EF4-FFF2-40B4-BE49-F238E27FC236}">
              <a16:creationId xmlns:a16="http://schemas.microsoft.com/office/drawing/2014/main" id="{6B8EE4BA-FE89-462C-98D4-FF459F2BF144}"/>
            </a:ext>
          </a:extLst>
        </xdr:cNvPr>
        <xdr:cNvCxnSpPr/>
      </xdr:nvCxnSpPr>
      <xdr:spPr>
        <a:xfrm>
          <a:off x="12814300" y="1044930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448" name="n_1aveValue【保健センター・保健所】&#10;有形固定資産減価償却率">
          <a:extLst>
            <a:ext uri="{FF2B5EF4-FFF2-40B4-BE49-F238E27FC236}">
              <a16:creationId xmlns:a16="http://schemas.microsoft.com/office/drawing/2014/main" id="{FB8557C8-CF9B-4572-8DB4-E8F12E033A8B}"/>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449" name="n_2aveValue【保健センター・保健所】&#10;有形固定資産減価償却率">
          <a:extLst>
            <a:ext uri="{FF2B5EF4-FFF2-40B4-BE49-F238E27FC236}">
              <a16:creationId xmlns:a16="http://schemas.microsoft.com/office/drawing/2014/main" id="{BDD963E4-E39A-4DFC-B11C-7B9086723EBA}"/>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450" name="n_3aveValue【保健センター・保健所】&#10;有形固定資産減価償却率">
          <a:extLst>
            <a:ext uri="{FF2B5EF4-FFF2-40B4-BE49-F238E27FC236}">
              <a16:creationId xmlns:a16="http://schemas.microsoft.com/office/drawing/2014/main" id="{A313A236-8411-4BCF-8317-1400A06F0F7A}"/>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451" name="n_4aveValue【保健センター・保健所】&#10;有形固定資産減価償却率">
          <a:extLst>
            <a:ext uri="{FF2B5EF4-FFF2-40B4-BE49-F238E27FC236}">
              <a16:creationId xmlns:a16="http://schemas.microsoft.com/office/drawing/2014/main" id="{16C32F8C-C2BD-454C-8443-A8D47C6934BB}"/>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110507</xdr:rowOff>
    </xdr:from>
    <xdr:ext cx="405111" cy="259045"/>
    <xdr:sp macro="" textlink="">
      <xdr:nvSpPr>
        <xdr:cNvPr id="452" name="n_2mainValue【保健センター・保健所】&#10;有形固定資産減価償却率">
          <a:extLst>
            <a:ext uri="{FF2B5EF4-FFF2-40B4-BE49-F238E27FC236}">
              <a16:creationId xmlns:a16="http://schemas.microsoft.com/office/drawing/2014/main" id="{194EF86F-0F61-4B80-869A-A8EEC3963775}"/>
            </a:ext>
          </a:extLst>
        </xdr:cNvPr>
        <xdr:cNvSpPr txBox="1"/>
      </xdr:nvSpPr>
      <xdr:spPr>
        <a:xfrm>
          <a:off x="14389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71645</xdr:rowOff>
    </xdr:from>
    <xdr:ext cx="405111" cy="259045"/>
    <xdr:sp macro="" textlink="">
      <xdr:nvSpPr>
        <xdr:cNvPr id="453" name="n_3mainValue【保健センター・保健所】&#10;有形固定資産減価償却率">
          <a:extLst>
            <a:ext uri="{FF2B5EF4-FFF2-40B4-BE49-F238E27FC236}">
              <a16:creationId xmlns:a16="http://schemas.microsoft.com/office/drawing/2014/main" id="{141787AB-55D0-4CD7-BCAB-3738B224E632}"/>
            </a:ext>
          </a:extLst>
        </xdr:cNvPr>
        <xdr:cNvSpPr txBox="1"/>
      </xdr:nvSpPr>
      <xdr:spPr>
        <a:xfrm>
          <a:off x="13500744" y="1053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32783</xdr:rowOff>
    </xdr:from>
    <xdr:ext cx="405111" cy="259045"/>
    <xdr:sp macro="" textlink="">
      <xdr:nvSpPr>
        <xdr:cNvPr id="454" name="n_4mainValue【保健センター・保健所】&#10;有形固定資産減価償却率">
          <a:extLst>
            <a:ext uri="{FF2B5EF4-FFF2-40B4-BE49-F238E27FC236}">
              <a16:creationId xmlns:a16="http://schemas.microsoft.com/office/drawing/2014/main" id="{B0DA787F-B142-43DC-84CF-981D6334FB3D}"/>
            </a:ext>
          </a:extLst>
        </xdr:cNvPr>
        <xdr:cNvSpPr txBox="1"/>
      </xdr:nvSpPr>
      <xdr:spPr>
        <a:xfrm>
          <a:off x="12611744" y="104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5" name="正方形/長方形 454">
          <a:extLst>
            <a:ext uri="{FF2B5EF4-FFF2-40B4-BE49-F238E27FC236}">
              <a16:creationId xmlns:a16="http://schemas.microsoft.com/office/drawing/2014/main" id="{FC785591-94E6-4670-A830-CBB16BF5D60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6" name="正方形/長方形 455">
          <a:extLst>
            <a:ext uri="{FF2B5EF4-FFF2-40B4-BE49-F238E27FC236}">
              <a16:creationId xmlns:a16="http://schemas.microsoft.com/office/drawing/2014/main" id="{97A45FB6-E716-4BAB-A100-27D895CB6F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7" name="正方形/長方形 456">
          <a:extLst>
            <a:ext uri="{FF2B5EF4-FFF2-40B4-BE49-F238E27FC236}">
              <a16:creationId xmlns:a16="http://schemas.microsoft.com/office/drawing/2014/main" id="{17E30120-75D7-4F98-93B6-A407106748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8" name="正方形/長方形 457">
          <a:extLst>
            <a:ext uri="{FF2B5EF4-FFF2-40B4-BE49-F238E27FC236}">
              <a16:creationId xmlns:a16="http://schemas.microsoft.com/office/drawing/2014/main" id="{AE90DF56-FB31-426D-A4FF-B40BCD1FB3F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9" name="正方形/長方形 458">
          <a:extLst>
            <a:ext uri="{FF2B5EF4-FFF2-40B4-BE49-F238E27FC236}">
              <a16:creationId xmlns:a16="http://schemas.microsoft.com/office/drawing/2014/main" id="{2C98CE64-23D2-48F2-8FB6-9BB6482EDFA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0" name="正方形/長方形 459">
          <a:extLst>
            <a:ext uri="{FF2B5EF4-FFF2-40B4-BE49-F238E27FC236}">
              <a16:creationId xmlns:a16="http://schemas.microsoft.com/office/drawing/2014/main" id="{F292A332-10E4-4778-8F76-909D8287A6D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1" name="正方形/長方形 460">
          <a:extLst>
            <a:ext uri="{FF2B5EF4-FFF2-40B4-BE49-F238E27FC236}">
              <a16:creationId xmlns:a16="http://schemas.microsoft.com/office/drawing/2014/main" id="{30ABD7A8-0C49-43B8-81EA-28B71467CD8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2" name="正方形/長方形 461">
          <a:extLst>
            <a:ext uri="{FF2B5EF4-FFF2-40B4-BE49-F238E27FC236}">
              <a16:creationId xmlns:a16="http://schemas.microsoft.com/office/drawing/2014/main" id="{E3549DBE-30E1-4F31-9CFF-B57F8A2524C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3" name="テキスト ボックス 462">
          <a:extLst>
            <a:ext uri="{FF2B5EF4-FFF2-40B4-BE49-F238E27FC236}">
              <a16:creationId xmlns:a16="http://schemas.microsoft.com/office/drawing/2014/main" id="{1BCEA717-2F0C-44C5-948B-5A2F6A07282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4" name="直線コネクタ 463">
          <a:extLst>
            <a:ext uri="{FF2B5EF4-FFF2-40B4-BE49-F238E27FC236}">
              <a16:creationId xmlns:a16="http://schemas.microsoft.com/office/drawing/2014/main" id="{04A1882F-D42E-4A77-AF29-6B414C34896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65" name="直線コネクタ 464">
          <a:extLst>
            <a:ext uri="{FF2B5EF4-FFF2-40B4-BE49-F238E27FC236}">
              <a16:creationId xmlns:a16="http://schemas.microsoft.com/office/drawing/2014/main" id="{384BCA87-B565-464E-93D6-060029C3EED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66" name="テキスト ボックス 465">
          <a:extLst>
            <a:ext uri="{FF2B5EF4-FFF2-40B4-BE49-F238E27FC236}">
              <a16:creationId xmlns:a16="http://schemas.microsoft.com/office/drawing/2014/main" id="{670F7E4D-4A23-4529-B2AF-8DC1390AC24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67" name="直線コネクタ 466">
          <a:extLst>
            <a:ext uri="{FF2B5EF4-FFF2-40B4-BE49-F238E27FC236}">
              <a16:creationId xmlns:a16="http://schemas.microsoft.com/office/drawing/2014/main" id="{E432528F-6CA3-43AD-BCE5-25DE6E700D8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68" name="テキスト ボックス 467">
          <a:extLst>
            <a:ext uri="{FF2B5EF4-FFF2-40B4-BE49-F238E27FC236}">
              <a16:creationId xmlns:a16="http://schemas.microsoft.com/office/drawing/2014/main" id="{E2AB06F4-5C86-490B-A3D9-688A3E63289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69" name="直線コネクタ 468">
          <a:extLst>
            <a:ext uri="{FF2B5EF4-FFF2-40B4-BE49-F238E27FC236}">
              <a16:creationId xmlns:a16="http://schemas.microsoft.com/office/drawing/2014/main" id="{37C84CF0-AF17-4ABD-A105-EC14CC34218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0" name="テキスト ボックス 469">
          <a:extLst>
            <a:ext uri="{FF2B5EF4-FFF2-40B4-BE49-F238E27FC236}">
              <a16:creationId xmlns:a16="http://schemas.microsoft.com/office/drawing/2014/main" id="{5964D410-9A68-4A96-BD7B-D75A7AACABE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1" name="直線コネクタ 470">
          <a:extLst>
            <a:ext uri="{FF2B5EF4-FFF2-40B4-BE49-F238E27FC236}">
              <a16:creationId xmlns:a16="http://schemas.microsoft.com/office/drawing/2014/main" id="{81EE8560-963B-49A4-994D-D315E997FF0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2" name="テキスト ボックス 471">
          <a:extLst>
            <a:ext uri="{FF2B5EF4-FFF2-40B4-BE49-F238E27FC236}">
              <a16:creationId xmlns:a16="http://schemas.microsoft.com/office/drawing/2014/main" id="{7B56E5E5-18FD-49F2-9343-1CAB2A844B8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3" name="直線コネクタ 472">
          <a:extLst>
            <a:ext uri="{FF2B5EF4-FFF2-40B4-BE49-F238E27FC236}">
              <a16:creationId xmlns:a16="http://schemas.microsoft.com/office/drawing/2014/main" id="{90635379-CF0F-4A69-8890-5C5B9BD5050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74" name="テキスト ボックス 473">
          <a:extLst>
            <a:ext uri="{FF2B5EF4-FFF2-40B4-BE49-F238E27FC236}">
              <a16:creationId xmlns:a16="http://schemas.microsoft.com/office/drawing/2014/main" id="{68DDCB79-D671-4213-A368-67CBD6ED0F2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5" name="直線コネクタ 474">
          <a:extLst>
            <a:ext uri="{FF2B5EF4-FFF2-40B4-BE49-F238E27FC236}">
              <a16:creationId xmlns:a16="http://schemas.microsoft.com/office/drawing/2014/main" id="{64414995-4182-4FF9-835E-4EFA863A269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6" name="テキスト ボックス 475">
          <a:extLst>
            <a:ext uri="{FF2B5EF4-FFF2-40B4-BE49-F238E27FC236}">
              <a16:creationId xmlns:a16="http://schemas.microsoft.com/office/drawing/2014/main" id="{EEE44858-6E40-4E08-9B23-FB87C0B7D0E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7" name="【保健センター・保健所】&#10;一人当たり面積グラフ枠">
          <a:extLst>
            <a:ext uri="{FF2B5EF4-FFF2-40B4-BE49-F238E27FC236}">
              <a16:creationId xmlns:a16="http://schemas.microsoft.com/office/drawing/2014/main" id="{249FD284-1438-4DE3-A35F-63991FFAD09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78" name="直線コネクタ 477">
          <a:extLst>
            <a:ext uri="{FF2B5EF4-FFF2-40B4-BE49-F238E27FC236}">
              <a16:creationId xmlns:a16="http://schemas.microsoft.com/office/drawing/2014/main" id="{D3F41F15-573C-4DFF-B79C-817123FFAA09}"/>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79" name="【保健センター・保健所】&#10;一人当たり面積最小値テキスト">
          <a:extLst>
            <a:ext uri="{FF2B5EF4-FFF2-40B4-BE49-F238E27FC236}">
              <a16:creationId xmlns:a16="http://schemas.microsoft.com/office/drawing/2014/main" id="{DAB5DE99-CAD8-440E-935B-6B59A37F08BE}"/>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0" name="直線コネクタ 479">
          <a:extLst>
            <a:ext uri="{FF2B5EF4-FFF2-40B4-BE49-F238E27FC236}">
              <a16:creationId xmlns:a16="http://schemas.microsoft.com/office/drawing/2014/main" id="{2CBDFBA8-4CE7-4BE6-88F7-16E5BC9D32C0}"/>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1" name="【保健センター・保健所】&#10;一人当たり面積最大値テキスト">
          <a:extLst>
            <a:ext uri="{FF2B5EF4-FFF2-40B4-BE49-F238E27FC236}">
              <a16:creationId xmlns:a16="http://schemas.microsoft.com/office/drawing/2014/main" id="{BE28F2F7-6D8E-4A50-927B-3B40A72BE50D}"/>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2" name="直線コネクタ 481">
          <a:extLst>
            <a:ext uri="{FF2B5EF4-FFF2-40B4-BE49-F238E27FC236}">
              <a16:creationId xmlns:a16="http://schemas.microsoft.com/office/drawing/2014/main" id="{02CE0B2E-2E5F-415D-9225-DF2FDC1B2BD7}"/>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483" name="【保健センター・保健所】&#10;一人当たり面積平均値テキスト">
          <a:extLst>
            <a:ext uri="{FF2B5EF4-FFF2-40B4-BE49-F238E27FC236}">
              <a16:creationId xmlns:a16="http://schemas.microsoft.com/office/drawing/2014/main" id="{5CD31F80-A83A-495A-A3FB-28C3D845040A}"/>
            </a:ext>
          </a:extLst>
        </xdr:cNvPr>
        <xdr:cNvSpPr txBox="1"/>
      </xdr:nvSpPr>
      <xdr:spPr>
        <a:xfrm>
          <a:off x="221996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84" name="フローチャート: 判断 483">
          <a:extLst>
            <a:ext uri="{FF2B5EF4-FFF2-40B4-BE49-F238E27FC236}">
              <a16:creationId xmlns:a16="http://schemas.microsoft.com/office/drawing/2014/main" id="{13F1304D-242A-45A9-B66B-E6BBC164201A}"/>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85" name="フローチャート: 判断 484">
          <a:extLst>
            <a:ext uri="{FF2B5EF4-FFF2-40B4-BE49-F238E27FC236}">
              <a16:creationId xmlns:a16="http://schemas.microsoft.com/office/drawing/2014/main" id="{927ED2A8-CCAF-45E9-B470-C72ABD8D6B7B}"/>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86" name="フローチャート: 判断 485">
          <a:extLst>
            <a:ext uri="{FF2B5EF4-FFF2-40B4-BE49-F238E27FC236}">
              <a16:creationId xmlns:a16="http://schemas.microsoft.com/office/drawing/2014/main" id="{D704816D-8787-4DE6-B2D3-1D3F09BF39A8}"/>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87" name="フローチャート: 判断 486">
          <a:extLst>
            <a:ext uri="{FF2B5EF4-FFF2-40B4-BE49-F238E27FC236}">
              <a16:creationId xmlns:a16="http://schemas.microsoft.com/office/drawing/2014/main" id="{5D4B2388-D5F9-4223-AA33-0CA428F72AC6}"/>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88" name="フローチャート: 判断 487">
          <a:extLst>
            <a:ext uri="{FF2B5EF4-FFF2-40B4-BE49-F238E27FC236}">
              <a16:creationId xmlns:a16="http://schemas.microsoft.com/office/drawing/2014/main" id="{E1DFDC06-87B7-495B-A2E8-EA7B5BA0A308}"/>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id="{BBFDD8BA-1C6B-4912-B87B-0F9359947A7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0" name="テキスト ボックス 489">
          <a:extLst>
            <a:ext uri="{FF2B5EF4-FFF2-40B4-BE49-F238E27FC236}">
              <a16:creationId xmlns:a16="http://schemas.microsoft.com/office/drawing/2014/main" id="{0D105CFA-5CAD-4DA2-A858-0EC0ACAAC01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25315229-E87D-4605-B5BE-11D36D21EE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253DD0B2-C9C4-4C09-91E7-537AEA9A6C4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061E1713-B238-436E-9AEF-36649496732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25400</xdr:rowOff>
    </xdr:from>
    <xdr:to>
      <xdr:col>107</xdr:col>
      <xdr:colOff>101600</xdr:colOff>
      <xdr:row>63</xdr:row>
      <xdr:rowOff>127000</xdr:rowOff>
    </xdr:to>
    <xdr:sp macro="" textlink="">
      <xdr:nvSpPr>
        <xdr:cNvPr id="494" name="楕円 493">
          <a:extLst>
            <a:ext uri="{FF2B5EF4-FFF2-40B4-BE49-F238E27FC236}">
              <a16:creationId xmlns:a16="http://schemas.microsoft.com/office/drawing/2014/main" id="{3E483083-709A-458C-8756-57EC508B83BA}"/>
            </a:ext>
          </a:extLst>
        </xdr:cNvPr>
        <xdr:cNvSpPr/>
      </xdr:nvSpPr>
      <xdr:spPr>
        <a:xfrm>
          <a:off x="20383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21590</xdr:rowOff>
    </xdr:from>
    <xdr:to>
      <xdr:col>102</xdr:col>
      <xdr:colOff>165100</xdr:colOff>
      <xdr:row>63</xdr:row>
      <xdr:rowOff>123190</xdr:rowOff>
    </xdr:to>
    <xdr:sp macro="" textlink="">
      <xdr:nvSpPr>
        <xdr:cNvPr id="495" name="楕円 494">
          <a:extLst>
            <a:ext uri="{FF2B5EF4-FFF2-40B4-BE49-F238E27FC236}">
              <a16:creationId xmlns:a16="http://schemas.microsoft.com/office/drawing/2014/main" id="{B754229F-9FFA-428D-9C18-7193FE671BF5}"/>
            </a:ext>
          </a:extLst>
        </xdr:cNvPr>
        <xdr:cNvSpPr/>
      </xdr:nvSpPr>
      <xdr:spPr>
        <a:xfrm>
          <a:off x="19494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72390</xdr:rowOff>
    </xdr:from>
    <xdr:to>
      <xdr:col>107</xdr:col>
      <xdr:colOff>50800</xdr:colOff>
      <xdr:row>63</xdr:row>
      <xdr:rowOff>76200</xdr:rowOff>
    </xdr:to>
    <xdr:cxnSp macro="">
      <xdr:nvCxnSpPr>
        <xdr:cNvPr id="496" name="直線コネクタ 495">
          <a:extLst>
            <a:ext uri="{FF2B5EF4-FFF2-40B4-BE49-F238E27FC236}">
              <a16:creationId xmlns:a16="http://schemas.microsoft.com/office/drawing/2014/main" id="{3D35982D-D37C-4C44-84BB-B5B173E0CF7C}"/>
            </a:ext>
          </a:extLst>
        </xdr:cNvPr>
        <xdr:cNvCxnSpPr/>
      </xdr:nvCxnSpPr>
      <xdr:spPr>
        <a:xfrm>
          <a:off x="19545300" y="1087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21590</xdr:rowOff>
    </xdr:from>
    <xdr:to>
      <xdr:col>98</xdr:col>
      <xdr:colOff>38100</xdr:colOff>
      <xdr:row>63</xdr:row>
      <xdr:rowOff>123190</xdr:rowOff>
    </xdr:to>
    <xdr:sp macro="" textlink="">
      <xdr:nvSpPr>
        <xdr:cNvPr id="497" name="楕円 496">
          <a:extLst>
            <a:ext uri="{FF2B5EF4-FFF2-40B4-BE49-F238E27FC236}">
              <a16:creationId xmlns:a16="http://schemas.microsoft.com/office/drawing/2014/main" id="{03B57B3F-7680-4AD6-B96B-43FD505AD4DF}"/>
            </a:ext>
          </a:extLst>
        </xdr:cNvPr>
        <xdr:cNvSpPr/>
      </xdr:nvSpPr>
      <xdr:spPr>
        <a:xfrm>
          <a:off x="18605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72390</xdr:rowOff>
    </xdr:from>
    <xdr:to>
      <xdr:col>102</xdr:col>
      <xdr:colOff>114300</xdr:colOff>
      <xdr:row>63</xdr:row>
      <xdr:rowOff>72390</xdr:rowOff>
    </xdr:to>
    <xdr:cxnSp macro="">
      <xdr:nvCxnSpPr>
        <xdr:cNvPr id="498" name="直線コネクタ 497">
          <a:extLst>
            <a:ext uri="{FF2B5EF4-FFF2-40B4-BE49-F238E27FC236}">
              <a16:creationId xmlns:a16="http://schemas.microsoft.com/office/drawing/2014/main" id="{B2639685-1C59-4DD5-8614-4DD7B5C05DD5}"/>
            </a:ext>
          </a:extLst>
        </xdr:cNvPr>
        <xdr:cNvCxnSpPr/>
      </xdr:nvCxnSpPr>
      <xdr:spPr>
        <a:xfrm>
          <a:off x="18656300" y="1087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499" name="n_1aveValue【保健センター・保健所】&#10;一人当たり面積">
          <a:extLst>
            <a:ext uri="{FF2B5EF4-FFF2-40B4-BE49-F238E27FC236}">
              <a16:creationId xmlns:a16="http://schemas.microsoft.com/office/drawing/2014/main" id="{6A9A03C9-C468-4C1E-B6F2-411A884D7746}"/>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500" name="n_2aveValue【保健センター・保健所】&#10;一人当たり面積">
          <a:extLst>
            <a:ext uri="{FF2B5EF4-FFF2-40B4-BE49-F238E27FC236}">
              <a16:creationId xmlns:a16="http://schemas.microsoft.com/office/drawing/2014/main" id="{4AD02D7C-18D6-4F9F-A71D-05DE75889917}"/>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01" name="n_3aveValue【保健センター・保健所】&#10;一人当たり面積">
          <a:extLst>
            <a:ext uri="{FF2B5EF4-FFF2-40B4-BE49-F238E27FC236}">
              <a16:creationId xmlns:a16="http://schemas.microsoft.com/office/drawing/2014/main" id="{8CB59EC4-5420-4F29-8473-CC9FC34B0B4C}"/>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02" name="n_4aveValue【保健センター・保健所】&#10;一人当たり面積">
          <a:extLst>
            <a:ext uri="{FF2B5EF4-FFF2-40B4-BE49-F238E27FC236}">
              <a16:creationId xmlns:a16="http://schemas.microsoft.com/office/drawing/2014/main" id="{583306E2-754F-4BD6-95D7-911C38E0BECE}"/>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118127</xdr:rowOff>
    </xdr:from>
    <xdr:ext cx="469744" cy="259045"/>
    <xdr:sp macro="" textlink="">
      <xdr:nvSpPr>
        <xdr:cNvPr id="503" name="n_2mainValue【保健センター・保健所】&#10;一人当たり面積">
          <a:extLst>
            <a:ext uri="{FF2B5EF4-FFF2-40B4-BE49-F238E27FC236}">
              <a16:creationId xmlns:a16="http://schemas.microsoft.com/office/drawing/2014/main" id="{E958BEBA-0E44-4CFA-BA09-9AC92CC088F5}"/>
            </a:ext>
          </a:extLst>
        </xdr:cNvPr>
        <xdr:cNvSpPr txBox="1"/>
      </xdr:nvSpPr>
      <xdr:spPr>
        <a:xfrm>
          <a:off x="20199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114317</xdr:rowOff>
    </xdr:from>
    <xdr:ext cx="469744" cy="259045"/>
    <xdr:sp macro="" textlink="">
      <xdr:nvSpPr>
        <xdr:cNvPr id="504" name="n_3mainValue【保健センター・保健所】&#10;一人当たり面積">
          <a:extLst>
            <a:ext uri="{FF2B5EF4-FFF2-40B4-BE49-F238E27FC236}">
              <a16:creationId xmlns:a16="http://schemas.microsoft.com/office/drawing/2014/main" id="{F63FF0C3-8B51-4B6A-87D5-595EFBAF502E}"/>
            </a:ext>
          </a:extLst>
        </xdr:cNvPr>
        <xdr:cNvSpPr txBox="1"/>
      </xdr:nvSpPr>
      <xdr:spPr>
        <a:xfrm>
          <a:off x="19310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114317</xdr:rowOff>
    </xdr:from>
    <xdr:ext cx="469744" cy="259045"/>
    <xdr:sp macro="" textlink="">
      <xdr:nvSpPr>
        <xdr:cNvPr id="505" name="n_4mainValue【保健センター・保健所】&#10;一人当たり面積">
          <a:extLst>
            <a:ext uri="{FF2B5EF4-FFF2-40B4-BE49-F238E27FC236}">
              <a16:creationId xmlns:a16="http://schemas.microsoft.com/office/drawing/2014/main" id="{6ABDCA2D-C18D-4937-9FF7-64F5E11F5AB9}"/>
            </a:ext>
          </a:extLst>
        </xdr:cNvPr>
        <xdr:cNvSpPr txBox="1"/>
      </xdr:nvSpPr>
      <xdr:spPr>
        <a:xfrm>
          <a:off x="18421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6" name="正方形/長方形 505">
          <a:extLst>
            <a:ext uri="{FF2B5EF4-FFF2-40B4-BE49-F238E27FC236}">
              <a16:creationId xmlns:a16="http://schemas.microsoft.com/office/drawing/2014/main" id="{8F4BB946-E5CF-44B2-BB97-521F81242AE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7" name="正方形/長方形 506">
          <a:extLst>
            <a:ext uri="{FF2B5EF4-FFF2-40B4-BE49-F238E27FC236}">
              <a16:creationId xmlns:a16="http://schemas.microsoft.com/office/drawing/2014/main" id="{615FA1B6-7F2F-451D-A1F5-62970B30F8C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8" name="正方形/長方形 507">
          <a:extLst>
            <a:ext uri="{FF2B5EF4-FFF2-40B4-BE49-F238E27FC236}">
              <a16:creationId xmlns:a16="http://schemas.microsoft.com/office/drawing/2014/main" id="{EB49BFD2-2D05-4D09-B529-354FBE6BC4A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9" name="正方形/長方形 508">
          <a:extLst>
            <a:ext uri="{FF2B5EF4-FFF2-40B4-BE49-F238E27FC236}">
              <a16:creationId xmlns:a16="http://schemas.microsoft.com/office/drawing/2014/main" id="{960CA223-320E-48B8-A831-3726754DDC4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0" name="正方形/長方形 509">
          <a:extLst>
            <a:ext uri="{FF2B5EF4-FFF2-40B4-BE49-F238E27FC236}">
              <a16:creationId xmlns:a16="http://schemas.microsoft.com/office/drawing/2014/main" id="{040820A0-550D-4682-B197-576FA097FFB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1" name="正方形/長方形 510">
          <a:extLst>
            <a:ext uri="{FF2B5EF4-FFF2-40B4-BE49-F238E27FC236}">
              <a16:creationId xmlns:a16="http://schemas.microsoft.com/office/drawing/2014/main" id="{DF0EDD5D-82B3-4D73-8FCC-E460EAB5E90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2" name="正方形/長方形 511">
          <a:extLst>
            <a:ext uri="{FF2B5EF4-FFF2-40B4-BE49-F238E27FC236}">
              <a16:creationId xmlns:a16="http://schemas.microsoft.com/office/drawing/2014/main" id="{BEB2B2F8-E75B-4F64-92D8-AEC8D94A919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3" name="正方形/長方形 512">
          <a:extLst>
            <a:ext uri="{FF2B5EF4-FFF2-40B4-BE49-F238E27FC236}">
              <a16:creationId xmlns:a16="http://schemas.microsoft.com/office/drawing/2014/main" id="{CD16806E-3387-4687-B54A-19E834806B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4" name="テキスト ボックス 513">
          <a:extLst>
            <a:ext uri="{FF2B5EF4-FFF2-40B4-BE49-F238E27FC236}">
              <a16:creationId xmlns:a16="http://schemas.microsoft.com/office/drawing/2014/main" id="{C4562297-2038-458C-998F-19C8A1BDB8F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5" name="直線コネクタ 514">
          <a:extLst>
            <a:ext uri="{FF2B5EF4-FFF2-40B4-BE49-F238E27FC236}">
              <a16:creationId xmlns:a16="http://schemas.microsoft.com/office/drawing/2014/main" id="{8B4C7088-3927-42A0-A5F6-0F5461854A2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6" name="テキスト ボックス 515">
          <a:extLst>
            <a:ext uri="{FF2B5EF4-FFF2-40B4-BE49-F238E27FC236}">
              <a16:creationId xmlns:a16="http://schemas.microsoft.com/office/drawing/2014/main" id="{5BDA7AEA-78C1-4AB9-8F53-62AE153D9B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17" name="直線コネクタ 516">
          <a:extLst>
            <a:ext uri="{FF2B5EF4-FFF2-40B4-BE49-F238E27FC236}">
              <a16:creationId xmlns:a16="http://schemas.microsoft.com/office/drawing/2014/main" id="{CB03A1FC-7F67-48B8-9BCE-7D53F34525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18" name="テキスト ボックス 517">
          <a:extLst>
            <a:ext uri="{FF2B5EF4-FFF2-40B4-BE49-F238E27FC236}">
              <a16:creationId xmlns:a16="http://schemas.microsoft.com/office/drawing/2014/main" id="{EFC4140E-32AD-43C5-8EBB-28C2A6722EE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19" name="直線コネクタ 518">
          <a:extLst>
            <a:ext uri="{FF2B5EF4-FFF2-40B4-BE49-F238E27FC236}">
              <a16:creationId xmlns:a16="http://schemas.microsoft.com/office/drawing/2014/main" id="{BAA9C208-E4F7-4DA9-9247-05117CD1023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0" name="テキスト ボックス 519">
          <a:extLst>
            <a:ext uri="{FF2B5EF4-FFF2-40B4-BE49-F238E27FC236}">
              <a16:creationId xmlns:a16="http://schemas.microsoft.com/office/drawing/2014/main" id="{D614931C-05FA-4B71-8568-B1DD0C524EF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21" name="直線コネクタ 520">
          <a:extLst>
            <a:ext uri="{FF2B5EF4-FFF2-40B4-BE49-F238E27FC236}">
              <a16:creationId xmlns:a16="http://schemas.microsoft.com/office/drawing/2014/main" id="{570B6A22-4581-4D78-9BD3-A4750EC41A3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22" name="テキスト ボックス 521">
          <a:extLst>
            <a:ext uri="{FF2B5EF4-FFF2-40B4-BE49-F238E27FC236}">
              <a16:creationId xmlns:a16="http://schemas.microsoft.com/office/drawing/2014/main" id="{220480B2-BF6B-4BDC-8FF9-C46C3A6067C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23" name="直線コネクタ 522">
          <a:extLst>
            <a:ext uri="{FF2B5EF4-FFF2-40B4-BE49-F238E27FC236}">
              <a16:creationId xmlns:a16="http://schemas.microsoft.com/office/drawing/2014/main" id="{1F16E555-46FD-4E46-8E9A-E67E4043B45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24" name="テキスト ボックス 523">
          <a:extLst>
            <a:ext uri="{FF2B5EF4-FFF2-40B4-BE49-F238E27FC236}">
              <a16:creationId xmlns:a16="http://schemas.microsoft.com/office/drawing/2014/main" id="{36D50BB3-4733-490A-AABA-EB30731A27F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25" name="直線コネクタ 524">
          <a:extLst>
            <a:ext uri="{FF2B5EF4-FFF2-40B4-BE49-F238E27FC236}">
              <a16:creationId xmlns:a16="http://schemas.microsoft.com/office/drawing/2014/main" id="{7C312D7C-C350-46B4-899E-25046FDB612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26" name="テキスト ボックス 525">
          <a:extLst>
            <a:ext uri="{FF2B5EF4-FFF2-40B4-BE49-F238E27FC236}">
              <a16:creationId xmlns:a16="http://schemas.microsoft.com/office/drawing/2014/main" id="{287926BB-A04F-404C-82BD-73AAFD6E24C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7" name="直線コネクタ 526">
          <a:extLst>
            <a:ext uri="{FF2B5EF4-FFF2-40B4-BE49-F238E27FC236}">
              <a16:creationId xmlns:a16="http://schemas.microsoft.com/office/drawing/2014/main" id="{712D7DF7-6F5B-4022-8B8F-A1A73EB8A01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28" name="テキスト ボックス 527">
          <a:extLst>
            <a:ext uri="{FF2B5EF4-FFF2-40B4-BE49-F238E27FC236}">
              <a16:creationId xmlns:a16="http://schemas.microsoft.com/office/drawing/2014/main" id="{729BD44A-345D-4F3A-AFBD-B08D8B89C64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29" name="【消防施設】&#10;有形固定資産減価償却率グラフ枠">
          <a:extLst>
            <a:ext uri="{FF2B5EF4-FFF2-40B4-BE49-F238E27FC236}">
              <a16:creationId xmlns:a16="http://schemas.microsoft.com/office/drawing/2014/main" id="{1F970EE3-57F8-431C-9EF7-36FCFA7F157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30" name="直線コネクタ 529">
          <a:extLst>
            <a:ext uri="{FF2B5EF4-FFF2-40B4-BE49-F238E27FC236}">
              <a16:creationId xmlns:a16="http://schemas.microsoft.com/office/drawing/2014/main" id="{5CACBD23-D827-4369-812E-5EC8D1AFB155}"/>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31" name="【消防施設】&#10;有形固定資産減価償却率最小値テキスト">
          <a:extLst>
            <a:ext uri="{FF2B5EF4-FFF2-40B4-BE49-F238E27FC236}">
              <a16:creationId xmlns:a16="http://schemas.microsoft.com/office/drawing/2014/main" id="{CB2F8142-B727-4388-8494-2A50DD2C062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32" name="直線コネクタ 531">
          <a:extLst>
            <a:ext uri="{FF2B5EF4-FFF2-40B4-BE49-F238E27FC236}">
              <a16:creationId xmlns:a16="http://schemas.microsoft.com/office/drawing/2014/main" id="{00957014-2691-4D5C-BBAE-67C031D2C48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33" name="【消防施設】&#10;有形固定資産減価償却率最大値テキスト">
          <a:extLst>
            <a:ext uri="{FF2B5EF4-FFF2-40B4-BE49-F238E27FC236}">
              <a16:creationId xmlns:a16="http://schemas.microsoft.com/office/drawing/2014/main" id="{45B2894D-59B2-4D6E-841D-965E8EBFB95D}"/>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34" name="直線コネクタ 533">
          <a:extLst>
            <a:ext uri="{FF2B5EF4-FFF2-40B4-BE49-F238E27FC236}">
              <a16:creationId xmlns:a16="http://schemas.microsoft.com/office/drawing/2014/main" id="{E4A95D07-4BAA-4CD0-93F2-34B17D145492}"/>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535" name="【消防施設】&#10;有形固定資産減価償却率平均値テキスト">
          <a:extLst>
            <a:ext uri="{FF2B5EF4-FFF2-40B4-BE49-F238E27FC236}">
              <a16:creationId xmlns:a16="http://schemas.microsoft.com/office/drawing/2014/main" id="{69840BA4-DE27-4A69-BF15-30B37A3BCC85}"/>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36" name="フローチャート: 判断 535">
          <a:extLst>
            <a:ext uri="{FF2B5EF4-FFF2-40B4-BE49-F238E27FC236}">
              <a16:creationId xmlns:a16="http://schemas.microsoft.com/office/drawing/2014/main" id="{9A6267FA-54DE-4F23-BA04-5C64799D2CD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37" name="フローチャート: 判断 536">
          <a:extLst>
            <a:ext uri="{FF2B5EF4-FFF2-40B4-BE49-F238E27FC236}">
              <a16:creationId xmlns:a16="http://schemas.microsoft.com/office/drawing/2014/main" id="{A10AC6A9-1FF8-4C2A-BDAF-85A705B4E5A4}"/>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38" name="フローチャート: 判断 537">
          <a:extLst>
            <a:ext uri="{FF2B5EF4-FFF2-40B4-BE49-F238E27FC236}">
              <a16:creationId xmlns:a16="http://schemas.microsoft.com/office/drawing/2014/main" id="{D596E6AA-1440-4710-926A-5BB408F2DBEE}"/>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39" name="フローチャート: 判断 538">
          <a:extLst>
            <a:ext uri="{FF2B5EF4-FFF2-40B4-BE49-F238E27FC236}">
              <a16:creationId xmlns:a16="http://schemas.microsoft.com/office/drawing/2014/main" id="{85188DF6-655A-47D8-9E36-FFB6C4B212DD}"/>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40" name="フローチャート: 判断 539">
          <a:extLst>
            <a:ext uri="{FF2B5EF4-FFF2-40B4-BE49-F238E27FC236}">
              <a16:creationId xmlns:a16="http://schemas.microsoft.com/office/drawing/2014/main" id="{1D6956FA-B749-481B-A8EA-EC64AE409B5B}"/>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1" name="テキスト ボックス 540">
          <a:extLst>
            <a:ext uri="{FF2B5EF4-FFF2-40B4-BE49-F238E27FC236}">
              <a16:creationId xmlns:a16="http://schemas.microsoft.com/office/drawing/2014/main" id="{DB4D47D2-6265-49EA-ABA9-19DB65256D8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2" name="テキスト ボックス 541">
          <a:extLst>
            <a:ext uri="{FF2B5EF4-FFF2-40B4-BE49-F238E27FC236}">
              <a16:creationId xmlns:a16="http://schemas.microsoft.com/office/drawing/2014/main" id="{4B73290A-7C10-4B01-8FF4-633E33CC6CE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3" name="テキスト ボックス 542">
          <a:extLst>
            <a:ext uri="{FF2B5EF4-FFF2-40B4-BE49-F238E27FC236}">
              <a16:creationId xmlns:a16="http://schemas.microsoft.com/office/drawing/2014/main" id="{2C00E506-992C-47D5-8B2B-518E18BF2A3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4" name="テキスト ボックス 543">
          <a:extLst>
            <a:ext uri="{FF2B5EF4-FFF2-40B4-BE49-F238E27FC236}">
              <a16:creationId xmlns:a16="http://schemas.microsoft.com/office/drawing/2014/main" id="{E3073359-0B6B-4551-978D-7543E427336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5" name="テキスト ボックス 544">
          <a:extLst>
            <a:ext uri="{FF2B5EF4-FFF2-40B4-BE49-F238E27FC236}">
              <a16:creationId xmlns:a16="http://schemas.microsoft.com/office/drawing/2014/main" id="{C856680A-7460-4243-A0C6-9202314395E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71120</xdr:rowOff>
    </xdr:from>
    <xdr:to>
      <xdr:col>85</xdr:col>
      <xdr:colOff>177800</xdr:colOff>
      <xdr:row>79</xdr:row>
      <xdr:rowOff>1270</xdr:rowOff>
    </xdr:to>
    <xdr:sp macro="" textlink="">
      <xdr:nvSpPr>
        <xdr:cNvPr id="546" name="楕円 545">
          <a:extLst>
            <a:ext uri="{FF2B5EF4-FFF2-40B4-BE49-F238E27FC236}">
              <a16:creationId xmlns:a16="http://schemas.microsoft.com/office/drawing/2014/main" id="{22D8B33F-ADF8-49EE-B407-96598B05A0CE}"/>
            </a:ext>
          </a:extLst>
        </xdr:cNvPr>
        <xdr:cNvSpPr/>
      </xdr:nvSpPr>
      <xdr:spPr>
        <a:xfrm>
          <a:off x="162687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93997</xdr:rowOff>
    </xdr:from>
    <xdr:ext cx="405111" cy="259045"/>
    <xdr:sp macro="" textlink="">
      <xdr:nvSpPr>
        <xdr:cNvPr id="547" name="【消防施設】&#10;有形固定資産減価償却率該当値テキスト">
          <a:extLst>
            <a:ext uri="{FF2B5EF4-FFF2-40B4-BE49-F238E27FC236}">
              <a16:creationId xmlns:a16="http://schemas.microsoft.com/office/drawing/2014/main" id="{7C85E340-4550-4C1B-AD8B-79EDD60930FC}"/>
            </a:ext>
          </a:extLst>
        </xdr:cNvPr>
        <xdr:cNvSpPr txBox="1"/>
      </xdr:nvSpPr>
      <xdr:spPr>
        <a:xfrm>
          <a:off x="16357600"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137795</xdr:rowOff>
    </xdr:from>
    <xdr:to>
      <xdr:col>81</xdr:col>
      <xdr:colOff>101600</xdr:colOff>
      <xdr:row>78</xdr:row>
      <xdr:rowOff>67945</xdr:rowOff>
    </xdr:to>
    <xdr:sp macro="" textlink="">
      <xdr:nvSpPr>
        <xdr:cNvPr id="548" name="楕円 547">
          <a:extLst>
            <a:ext uri="{FF2B5EF4-FFF2-40B4-BE49-F238E27FC236}">
              <a16:creationId xmlns:a16="http://schemas.microsoft.com/office/drawing/2014/main" id="{30BD6E34-D90F-4E76-BA57-E6653F2842B3}"/>
            </a:ext>
          </a:extLst>
        </xdr:cNvPr>
        <xdr:cNvSpPr/>
      </xdr:nvSpPr>
      <xdr:spPr>
        <a:xfrm>
          <a:off x="15430500" y="133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17145</xdr:rowOff>
    </xdr:from>
    <xdr:to>
      <xdr:col>85</xdr:col>
      <xdr:colOff>127000</xdr:colOff>
      <xdr:row>78</xdr:row>
      <xdr:rowOff>121920</xdr:rowOff>
    </xdr:to>
    <xdr:cxnSp macro="">
      <xdr:nvCxnSpPr>
        <xdr:cNvPr id="549" name="直線コネクタ 548">
          <a:extLst>
            <a:ext uri="{FF2B5EF4-FFF2-40B4-BE49-F238E27FC236}">
              <a16:creationId xmlns:a16="http://schemas.microsoft.com/office/drawing/2014/main" id="{0F475FAE-C12B-4A51-8DEE-DB80BC9B494B}"/>
            </a:ext>
          </a:extLst>
        </xdr:cNvPr>
        <xdr:cNvCxnSpPr/>
      </xdr:nvCxnSpPr>
      <xdr:spPr>
        <a:xfrm>
          <a:off x="15481300" y="13390245"/>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76836</xdr:rowOff>
    </xdr:from>
    <xdr:to>
      <xdr:col>76</xdr:col>
      <xdr:colOff>165100</xdr:colOff>
      <xdr:row>80</xdr:row>
      <xdr:rowOff>6986</xdr:rowOff>
    </xdr:to>
    <xdr:sp macro="" textlink="">
      <xdr:nvSpPr>
        <xdr:cNvPr id="550" name="楕円 549">
          <a:extLst>
            <a:ext uri="{FF2B5EF4-FFF2-40B4-BE49-F238E27FC236}">
              <a16:creationId xmlns:a16="http://schemas.microsoft.com/office/drawing/2014/main" id="{3F10E98D-47E9-49C2-8A50-54F18D8288A0}"/>
            </a:ext>
          </a:extLst>
        </xdr:cNvPr>
        <xdr:cNvSpPr/>
      </xdr:nvSpPr>
      <xdr:spPr>
        <a:xfrm>
          <a:off x="14541500" y="136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17145</xdr:rowOff>
    </xdr:from>
    <xdr:to>
      <xdr:col>81</xdr:col>
      <xdr:colOff>50800</xdr:colOff>
      <xdr:row>79</xdr:row>
      <xdr:rowOff>127636</xdr:rowOff>
    </xdr:to>
    <xdr:cxnSp macro="">
      <xdr:nvCxnSpPr>
        <xdr:cNvPr id="551" name="直線コネクタ 550">
          <a:extLst>
            <a:ext uri="{FF2B5EF4-FFF2-40B4-BE49-F238E27FC236}">
              <a16:creationId xmlns:a16="http://schemas.microsoft.com/office/drawing/2014/main" id="{91FC5920-4FB9-4316-999A-89EABA19A53D}"/>
            </a:ext>
          </a:extLst>
        </xdr:cNvPr>
        <xdr:cNvCxnSpPr/>
      </xdr:nvCxnSpPr>
      <xdr:spPr>
        <a:xfrm flipV="1">
          <a:off x="14592300" y="13390245"/>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141605</xdr:rowOff>
    </xdr:from>
    <xdr:to>
      <xdr:col>72</xdr:col>
      <xdr:colOff>38100</xdr:colOff>
      <xdr:row>81</xdr:row>
      <xdr:rowOff>71755</xdr:rowOff>
    </xdr:to>
    <xdr:sp macro="" textlink="">
      <xdr:nvSpPr>
        <xdr:cNvPr id="552" name="楕円 551">
          <a:extLst>
            <a:ext uri="{FF2B5EF4-FFF2-40B4-BE49-F238E27FC236}">
              <a16:creationId xmlns:a16="http://schemas.microsoft.com/office/drawing/2014/main" id="{3C0E0979-CD96-4DB5-80F3-AB88EADA3E1E}"/>
            </a:ext>
          </a:extLst>
        </xdr:cNvPr>
        <xdr:cNvSpPr/>
      </xdr:nvSpPr>
      <xdr:spPr>
        <a:xfrm>
          <a:off x="13652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127636</xdr:rowOff>
    </xdr:from>
    <xdr:to>
      <xdr:col>76</xdr:col>
      <xdr:colOff>114300</xdr:colOff>
      <xdr:row>81</xdr:row>
      <xdr:rowOff>20955</xdr:rowOff>
    </xdr:to>
    <xdr:cxnSp macro="">
      <xdr:nvCxnSpPr>
        <xdr:cNvPr id="553" name="直線コネクタ 552">
          <a:extLst>
            <a:ext uri="{FF2B5EF4-FFF2-40B4-BE49-F238E27FC236}">
              <a16:creationId xmlns:a16="http://schemas.microsoft.com/office/drawing/2014/main" id="{EB77A07B-5809-4B84-9F3B-9B3C2BCC55AA}"/>
            </a:ext>
          </a:extLst>
        </xdr:cNvPr>
        <xdr:cNvCxnSpPr/>
      </xdr:nvCxnSpPr>
      <xdr:spPr>
        <a:xfrm flipV="1">
          <a:off x="13703300" y="13672186"/>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82550</xdr:rowOff>
    </xdr:from>
    <xdr:to>
      <xdr:col>67</xdr:col>
      <xdr:colOff>101600</xdr:colOff>
      <xdr:row>81</xdr:row>
      <xdr:rowOff>12700</xdr:rowOff>
    </xdr:to>
    <xdr:sp macro="" textlink="">
      <xdr:nvSpPr>
        <xdr:cNvPr id="554" name="楕円 553">
          <a:extLst>
            <a:ext uri="{FF2B5EF4-FFF2-40B4-BE49-F238E27FC236}">
              <a16:creationId xmlns:a16="http://schemas.microsoft.com/office/drawing/2014/main" id="{1CDF86D1-A9CA-498C-86FD-CB0A2537CCB4}"/>
            </a:ext>
          </a:extLst>
        </xdr:cNvPr>
        <xdr:cNvSpPr/>
      </xdr:nvSpPr>
      <xdr:spPr>
        <a:xfrm>
          <a:off x="12763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133350</xdr:rowOff>
    </xdr:from>
    <xdr:to>
      <xdr:col>71</xdr:col>
      <xdr:colOff>177800</xdr:colOff>
      <xdr:row>81</xdr:row>
      <xdr:rowOff>20955</xdr:rowOff>
    </xdr:to>
    <xdr:cxnSp macro="">
      <xdr:nvCxnSpPr>
        <xdr:cNvPr id="555" name="直線コネクタ 554">
          <a:extLst>
            <a:ext uri="{FF2B5EF4-FFF2-40B4-BE49-F238E27FC236}">
              <a16:creationId xmlns:a16="http://schemas.microsoft.com/office/drawing/2014/main" id="{6B5ECCDD-CA82-400B-B5B3-3CFC4E4B92F1}"/>
            </a:ext>
          </a:extLst>
        </xdr:cNvPr>
        <xdr:cNvCxnSpPr/>
      </xdr:nvCxnSpPr>
      <xdr:spPr>
        <a:xfrm>
          <a:off x="12814300" y="138493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556" name="n_1aveValue【消防施設】&#10;有形固定資産減価償却率">
          <a:extLst>
            <a:ext uri="{FF2B5EF4-FFF2-40B4-BE49-F238E27FC236}">
              <a16:creationId xmlns:a16="http://schemas.microsoft.com/office/drawing/2014/main" id="{74176E89-4427-4819-9566-21BB1F2959D1}"/>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557" name="n_2aveValue【消防施設】&#10;有形固定資産減価償却率">
          <a:extLst>
            <a:ext uri="{FF2B5EF4-FFF2-40B4-BE49-F238E27FC236}">
              <a16:creationId xmlns:a16="http://schemas.microsoft.com/office/drawing/2014/main" id="{A28F4620-9CAF-41B8-A61A-4442A8B56059}"/>
            </a:ext>
          </a:extLst>
        </xdr:cNvPr>
        <xdr:cNvSpPr txBox="1"/>
      </xdr:nvSpPr>
      <xdr:spPr>
        <a:xfrm>
          <a:off x="14389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558" name="n_3aveValue【消防施設】&#10;有形固定資産減価償却率">
          <a:extLst>
            <a:ext uri="{FF2B5EF4-FFF2-40B4-BE49-F238E27FC236}">
              <a16:creationId xmlns:a16="http://schemas.microsoft.com/office/drawing/2014/main" id="{B47A682A-22A2-42F0-BF34-17073D931E80}"/>
            </a:ext>
          </a:extLst>
        </xdr:cNvPr>
        <xdr:cNvSpPr txBox="1"/>
      </xdr:nvSpPr>
      <xdr:spPr>
        <a:xfrm>
          <a:off x="13500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559" name="n_4aveValue【消防施設】&#10;有形固定資産減価償却率">
          <a:extLst>
            <a:ext uri="{FF2B5EF4-FFF2-40B4-BE49-F238E27FC236}">
              <a16:creationId xmlns:a16="http://schemas.microsoft.com/office/drawing/2014/main" id="{9C276BF3-A260-4BD1-BBB0-0B1E2DA5ED6A}"/>
            </a:ext>
          </a:extLst>
        </xdr:cNvPr>
        <xdr:cNvSpPr txBox="1"/>
      </xdr:nvSpPr>
      <xdr:spPr>
        <a:xfrm>
          <a:off x="12611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84472</xdr:rowOff>
    </xdr:from>
    <xdr:ext cx="405111" cy="259045"/>
    <xdr:sp macro="" textlink="">
      <xdr:nvSpPr>
        <xdr:cNvPr id="560" name="n_1mainValue【消防施設】&#10;有形固定資産減価償却率">
          <a:extLst>
            <a:ext uri="{FF2B5EF4-FFF2-40B4-BE49-F238E27FC236}">
              <a16:creationId xmlns:a16="http://schemas.microsoft.com/office/drawing/2014/main" id="{D1E94CEE-666A-4ADC-9E96-6C7C7D928A83}"/>
            </a:ext>
          </a:extLst>
        </xdr:cNvPr>
        <xdr:cNvSpPr txBox="1"/>
      </xdr:nvSpPr>
      <xdr:spPr>
        <a:xfrm>
          <a:off x="15266044" y="1311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23513</xdr:rowOff>
    </xdr:from>
    <xdr:ext cx="405111" cy="259045"/>
    <xdr:sp macro="" textlink="">
      <xdr:nvSpPr>
        <xdr:cNvPr id="561" name="n_2mainValue【消防施設】&#10;有形固定資産減価償却率">
          <a:extLst>
            <a:ext uri="{FF2B5EF4-FFF2-40B4-BE49-F238E27FC236}">
              <a16:creationId xmlns:a16="http://schemas.microsoft.com/office/drawing/2014/main" id="{2A14DE0B-7E38-4BA4-AED0-A4372CD99213}"/>
            </a:ext>
          </a:extLst>
        </xdr:cNvPr>
        <xdr:cNvSpPr txBox="1"/>
      </xdr:nvSpPr>
      <xdr:spPr>
        <a:xfrm>
          <a:off x="14389744" y="1339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88282</xdr:rowOff>
    </xdr:from>
    <xdr:ext cx="405111" cy="259045"/>
    <xdr:sp macro="" textlink="">
      <xdr:nvSpPr>
        <xdr:cNvPr id="562" name="n_3mainValue【消防施設】&#10;有形固定資産減価償却率">
          <a:extLst>
            <a:ext uri="{FF2B5EF4-FFF2-40B4-BE49-F238E27FC236}">
              <a16:creationId xmlns:a16="http://schemas.microsoft.com/office/drawing/2014/main" id="{AC42AC62-E270-4201-ADF9-46C2BAAFE388}"/>
            </a:ext>
          </a:extLst>
        </xdr:cNvPr>
        <xdr:cNvSpPr txBox="1"/>
      </xdr:nvSpPr>
      <xdr:spPr>
        <a:xfrm>
          <a:off x="13500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29227</xdr:rowOff>
    </xdr:from>
    <xdr:ext cx="405111" cy="259045"/>
    <xdr:sp macro="" textlink="">
      <xdr:nvSpPr>
        <xdr:cNvPr id="563" name="n_4mainValue【消防施設】&#10;有形固定資産減価償却率">
          <a:extLst>
            <a:ext uri="{FF2B5EF4-FFF2-40B4-BE49-F238E27FC236}">
              <a16:creationId xmlns:a16="http://schemas.microsoft.com/office/drawing/2014/main" id="{1BEEDBF1-EB30-4CAF-A93E-F64D7D062262}"/>
            </a:ext>
          </a:extLst>
        </xdr:cNvPr>
        <xdr:cNvSpPr txBox="1"/>
      </xdr:nvSpPr>
      <xdr:spPr>
        <a:xfrm>
          <a:off x="126117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4" name="正方形/長方形 563">
          <a:extLst>
            <a:ext uri="{FF2B5EF4-FFF2-40B4-BE49-F238E27FC236}">
              <a16:creationId xmlns:a16="http://schemas.microsoft.com/office/drawing/2014/main" id="{1300E5E2-3771-49CF-B9B0-60E066063F5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5" name="正方形/長方形 564">
          <a:extLst>
            <a:ext uri="{FF2B5EF4-FFF2-40B4-BE49-F238E27FC236}">
              <a16:creationId xmlns:a16="http://schemas.microsoft.com/office/drawing/2014/main" id="{F33BFB38-6107-48AD-97FA-24DBC04455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6" name="正方形/長方形 565">
          <a:extLst>
            <a:ext uri="{FF2B5EF4-FFF2-40B4-BE49-F238E27FC236}">
              <a16:creationId xmlns:a16="http://schemas.microsoft.com/office/drawing/2014/main" id="{B02873BA-DCEB-4119-9A03-60F35D5FCB2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7" name="正方形/長方形 566">
          <a:extLst>
            <a:ext uri="{FF2B5EF4-FFF2-40B4-BE49-F238E27FC236}">
              <a16:creationId xmlns:a16="http://schemas.microsoft.com/office/drawing/2014/main" id="{361E6299-3BE1-4E88-8FE6-D79FFBFF35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8" name="正方形/長方形 567">
          <a:extLst>
            <a:ext uri="{FF2B5EF4-FFF2-40B4-BE49-F238E27FC236}">
              <a16:creationId xmlns:a16="http://schemas.microsoft.com/office/drawing/2014/main" id="{024767AE-6948-4785-AB56-AAB0F26861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9" name="正方形/長方形 568">
          <a:extLst>
            <a:ext uri="{FF2B5EF4-FFF2-40B4-BE49-F238E27FC236}">
              <a16:creationId xmlns:a16="http://schemas.microsoft.com/office/drawing/2014/main" id="{4900FDFA-8F66-4C1C-B884-E512E307D72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0" name="正方形/長方形 569">
          <a:extLst>
            <a:ext uri="{FF2B5EF4-FFF2-40B4-BE49-F238E27FC236}">
              <a16:creationId xmlns:a16="http://schemas.microsoft.com/office/drawing/2014/main" id="{23E9B01B-BE77-4B54-93B2-E30E476811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1" name="正方形/長方形 570">
          <a:extLst>
            <a:ext uri="{FF2B5EF4-FFF2-40B4-BE49-F238E27FC236}">
              <a16:creationId xmlns:a16="http://schemas.microsoft.com/office/drawing/2014/main" id="{3E24B0FF-03FA-4BE0-9FCA-8605DF17959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2" name="テキスト ボックス 571">
          <a:extLst>
            <a:ext uri="{FF2B5EF4-FFF2-40B4-BE49-F238E27FC236}">
              <a16:creationId xmlns:a16="http://schemas.microsoft.com/office/drawing/2014/main" id="{B1A23F41-8E41-49AA-ABC2-3A9E48CC99A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3" name="直線コネクタ 572">
          <a:extLst>
            <a:ext uri="{FF2B5EF4-FFF2-40B4-BE49-F238E27FC236}">
              <a16:creationId xmlns:a16="http://schemas.microsoft.com/office/drawing/2014/main" id="{32D5D9ED-C8EA-44D7-A066-41606BD643B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74" name="直線コネクタ 573">
          <a:extLst>
            <a:ext uri="{FF2B5EF4-FFF2-40B4-BE49-F238E27FC236}">
              <a16:creationId xmlns:a16="http://schemas.microsoft.com/office/drawing/2014/main" id="{99E65334-7D12-4738-B9D9-04630D08658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75" name="テキスト ボックス 574">
          <a:extLst>
            <a:ext uri="{FF2B5EF4-FFF2-40B4-BE49-F238E27FC236}">
              <a16:creationId xmlns:a16="http://schemas.microsoft.com/office/drawing/2014/main" id="{C07C78FD-E6D9-463D-80DB-B3704FDB7B3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76" name="直線コネクタ 575">
          <a:extLst>
            <a:ext uri="{FF2B5EF4-FFF2-40B4-BE49-F238E27FC236}">
              <a16:creationId xmlns:a16="http://schemas.microsoft.com/office/drawing/2014/main" id="{959A9A91-D097-47EA-B6CB-B68849B401C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77" name="テキスト ボックス 576">
          <a:extLst>
            <a:ext uri="{FF2B5EF4-FFF2-40B4-BE49-F238E27FC236}">
              <a16:creationId xmlns:a16="http://schemas.microsoft.com/office/drawing/2014/main" id="{B8C83241-96E6-450F-B99F-2279F3A6CC7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78" name="直線コネクタ 577">
          <a:extLst>
            <a:ext uri="{FF2B5EF4-FFF2-40B4-BE49-F238E27FC236}">
              <a16:creationId xmlns:a16="http://schemas.microsoft.com/office/drawing/2014/main" id="{5FC7870D-9073-4452-88D2-C5CB12F955A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79" name="テキスト ボックス 578">
          <a:extLst>
            <a:ext uri="{FF2B5EF4-FFF2-40B4-BE49-F238E27FC236}">
              <a16:creationId xmlns:a16="http://schemas.microsoft.com/office/drawing/2014/main" id="{101F21BF-6B93-4FDF-B3C8-87B6D1DB8DA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0" name="直線コネクタ 579">
          <a:extLst>
            <a:ext uri="{FF2B5EF4-FFF2-40B4-BE49-F238E27FC236}">
              <a16:creationId xmlns:a16="http://schemas.microsoft.com/office/drawing/2014/main" id="{54B8BD5C-CBD0-48AE-BEA5-A3D9F457AE4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1" name="テキスト ボックス 580">
          <a:extLst>
            <a:ext uri="{FF2B5EF4-FFF2-40B4-BE49-F238E27FC236}">
              <a16:creationId xmlns:a16="http://schemas.microsoft.com/office/drawing/2014/main" id="{4FF0DE30-087A-467A-A93E-963B621B6DC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82" name="直線コネクタ 581">
          <a:extLst>
            <a:ext uri="{FF2B5EF4-FFF2-40B4-BE49-F238E27FC236}">
              <a16:creationId xmlns:a16="http://schemas.microsoft.com/office/drawing/2014/main" id="{9BBCACB3-3ED2-41F1-8014-A1E88868995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83" name="テキスト ボックス 582">
          <a:extLst>
            <a:ext uri="{FF2B5EF4-FFF2-40B4-BE49-F238E27FC236}">
              <a16:creationId xmlns:a16="http://schemas.microsoft.com/office/drawing/2014/main" id="{B944C719-4B85-4333-A92B-C2FB26A2133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4" name="直線コネクタ 583">
          <a:extLst>
            <a:ext uri="{FF2B5EF4-FFF2-40B4-BE49-F238E27FC236}">
              <a16:creationId xmlns:a16="http://schemas.microsoft.com/office/drawing/2014/main" id="{9035B477-C652-4CCB-A066-024566A1D1B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5" name="テキスト ボックス 584">
          <a:extLst>
            <a:ext uri="{FF2B5EF4-FFF2-40B4-BE49-F238E27FC236}">
              <a16:creationId xmlns:a16="http://schemas.microsoft.com/office/drawing/2014/main" id="{CC9CC820-F19D-40F4-BCC8-B988A746B54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6" name="【消防施設】&#10;一人当たり面積グラフ枠">
          <a:extLst>
            <a:ext uri="{FF2B5EF4-FFF2-40B4-BE49-F238E27FC236}">
              <a16:creationId xmlns:a16="http://schemas.microsoft.com/office/drawing/2014/main" id="{95B1974D-63A8-401B-8A4D-9320B794B54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87" name="直線コネクタ 586">
          <a:extLst>
            <a:ext uri="{FF2B5EF4-FFF2-40B4-BE49-F238E27FC236}">
              <a16:creationId xmlns:a16="http://schemas.microsoft.com/office/drawing/2014/main" id="{62CC464A-37BA-4F08-A748-62537B6BA351}"/>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88" name="【消防施設】&#10;一人当たり面積最小値テキスト">
          <a:extLst>
            <a:ext uri="{FF2B5EF4-FFF2-40B4-BE49-F238E27FC236}">
              <a16:creationId xmlns:a16="http://schemas.microsoft.com/office/drawing/2014/main" id="{C4E41027-0590-4CD7-84B2-82201D817EEB}"/>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89" name="直線コネクタ 588">
          <a:extLst>
            <a:ext uri="{FF2B5EF4-FFF2-40B4-BE49-F238E27FC236}">
              <a16:creationId xmlns:a16="http://schemas.microsoft.com/office/drawing/2014/main" id="{429ED2B0-90D2-4F75-BA8B-8FCB5B458676}"/>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90" name="【消防施設】&#10;一人当たり面積最大値テキスト">
          <a:extLst>
            <a:ext uri="{FF2B5EF4-FFF2-40B4-BE49-F238E27FC236}">
              <a16:creationId xmlns:a16="http://schemas.microsoft.com/office/drawing/2014/main" id="{1CC3C276-21B3-4632-897C-DFC189119554}"/>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91" name="直線コネクタ 590">
          <a:extLst>
            <a:ext uri="{FF2B5EF4-FFF2-40B4-BE49-F238E27FC236}">
              <a16:creationId xmlns:a16="http://schemas.microsoft.com/office/drawing/2014/main" id="{9B2B57E8-664E-4B67-BE65-47C89A9F12C0}"/>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592" name="【消防施設】&#10;一人当たり面積平均値テキスト">
          <a:extLst>
            <a:ext uri="{FF2B5EF4-FFF2-40B4-BE49-F238E27FC236}">
              <a16:creationId xmlns:a16="http://schemas.microsoft.com/office/drawing/2014/main" id="{41F0EF5C-972F-48F3-A8DD-DEFAED85E880}"/>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93" name="フローチャート: 判断 592">
          <a:extLst>
            <a:ext uri="{FF2B5EF4-FFF2-40B4-BE49-F238E27FC236}">
              <a16:creationId xmlns:a16="http://schemas.microsoft.com/office/drawing/2014/main" id="{98A6C886-24BB-4CDB-A9CD-E349AC1B8BF1}"/>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94" name="フローチャート: 判断 593">
          <a:extLst>
            <a:ext uri="{FF2B5EF4-FFF2-40B4-BE49-F238E27FC236}">
              <a16:creationId xmlns:a16="http://schemas.microsoft.com/office/drawing/2014/main" id="{3BDECC08-7848-4D3D-A34C-5FA08CDB3F06}"/>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595" name="フローチャート: 判断 594">
          <a:extLst>
            <a:ext uri="{FF2B5EF4-FFF2-40B4-BE49-F238E27FC236}">
              <a16:creationId xmlns:a16="http://schemas.microsoft.com/office/drawing/2014/main" id="{503F4A4E-99FE-44CF-8C9C-C2126587234E}"/>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96" name="フローチャート: 判断 595">
          <a:extLst>
            <a:ext uri="{FF2B5EF4-FFF2-40B4-BE49-F238E27FC236}">
              <a16:creationId xmlns:a16="http://schemas.microsoft.com/office/drawing/2014/main" id="{09C4E22D-397B-4CD5-BCE8-56E8C0CC6CDC}"/>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97" name="フローチャート: 判断 596">
          <a:extLst>
            <a:ext uri="{FF2B5EF4-FFF2-40B4-BE49-F238E27FC236}">
              <a16:creationId xmlns:a16="http://schemas.microsoft.com/office/drawing/2014/main" id="{3F6EEB91-E6AA-4694-BA2B-77FF3BA59EC2}"/>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D9B47BBF-E9A3-447F-8D93-8FB6A27B41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02B719DE-9819-4944-B947-697DBDD206A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id="{C336CDFB-E735-4AD3-8C6E-3A140775317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E8D79CC3-ED74-409C-A867-438559199DA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id="{CDF47A7E-2297-4DB0-93B6-446F921BF98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92075</xdr:rowOff>
    </xdr:from>
    <xdr:to>
      <xdr:col>116</xdr:col>
      <xdr:colOff>114300</xdr:colOff>
      <xdr:row>86</xdr:row>
      <xdr:rowOff>22225</xdr:rowOff>
    </xdr:to>
    <xdr:sp macro="" textlink="">
      <xdr:nvSpPr>
        <xdr:cNvPr id="603" name="楕円 602">
          <a:extLst>
            <a:ext uri="{FF2B5EF4-FFF2-40B4-BE49-F238E27FC236}">
              <a16:creationId xmlns:a16="http://schemas.microsoft.com/office/drawing/2014/main" id="{5ACDDC8A-6245-43E4-9481-862F1C912D9E}"/>
            </a:ext>
          </a:extLst>
        </xdr:cNvPr>
        <xdr:cNvSpPr/>
      </xdr:nvSpPr>
      <xdr:spPr>
        <a:xfrm>
          <a:off x="22110700" y="146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7002</xdr:rowOff>
    </xdr:from>
    <xdr:ext cx="469744" cy="259045"/>
    <xdr:sp macro="" textlink="">
      <xdr:nvSpPr>
        <xdr:cNvPr id="604" name="【消防施設】&#10;一人当たり面積該当値テキスト">
          <a:extLst>
            <a:ext uri="{FF2B5EF4-FFF2-40B4-BE49-F238E27FC236}">
              <a16:creationId xmlns:a16="http://schemas.microsoft.com/office/drawing/2014/main" id="{E39CABC5-325D-4331-A601-201615BC4654}"/>
            </a:ext>
          </a:extLst>
        </xdr:cNvPr>
        <xdr:cNvSpPr txBox="1"/>
      </xdr:nvSpPr>
      <xdr:spPr>
        <a:xfrm>
          <a:off x="22199600" y="1458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93980</xdr:rowOff>
    </xdr:from>
    <xdr:to>
      <xdr:col>112</xdr:col>
      <xdr:colOff>38100</xdr:colOff>
      <xdr:row>86</xdr:row>
      <xdr:rowOff>24130</xdr:rowOff>
    </xdr:to>
    <xdr:sp macro="" textlink="">
      <xdr:nvSpPr>
        <xdr:cNvPr id="605" name="楕円 604">
          <a:extLst>
            <a:ext uri="{FF2B5EF4-FFF2-40B4-BE49-F238E27FC236}">
              <a16:creationId xmlns:a16="http://schemas.microsoft.com/office/drawing/2014/main" id="{7AA5D74A-95BC-49D9-9F66-5B7FACD0DE2F}"/>
            </a:ext>
          </a:extLst>
        </xdr:cNvPr>
        <xdr:cNvSpPr/>
      </xdr:nvSpPr>
      <xdr:spPr>
        <a:xfrm>
          <a:off x="21272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142875</xdr:rowOff>
    </xdr:from>
    <xdr:to>
      <xdr:col>116</xdr:col>
      <xdr:colOff>63500</xdr:colOff>
      <xdr:row>85</xdr:row>
      <xdr:rowOff>144780</xdr:rowOff>
    </xdr:to>
    <xdr:cxnSp macro="">
      <xdr:nvCxnSpPr>
        <xdr:cNvPr id="606" name="直線コネクタ 605">
          <a:extLst>
            <a:ext uri="{FF2B5EF4-FFF2-40B4-BE49-F238E27FC236}">
              <a16:creationId xmlns:a16="http://schemas.microsoft.com/office/drawing/2014/main" id="{D45AC7A1-0961-45F9-97C4-F9DA3FC78846}"/>
            </a:ext>
          </a:extLst>
        </xdr:cNvPr>
        <xdr:cNvCxnSpPr/>
      </xdr:nvCxnSpPr>
      <xdr:spPr>
        <a:xfrm flipV="1">
          <a:off x="21323300" y="1471612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111125</xdr:rowOff>
    </xdr:from>
    <xdr:to>
      <xdr:col>107</xdr:col>
      <xdr:colOff>101600</xdr:colOff>
      <xdr:row>86</xdr:row>
      <xdr:rowOff>41275</xdr:rowOff>
    </xdr:to>
    <xdr:sp macro="" textlink="">
      <xdr:nvSpPr>
        <xdr:cNvPr id="607" name="楕円 606">
          <a:extLst>
            <a:ext uri="{FF2B5EF4-FFF2-40B4-BE49-F238E27FC236}">
              <a16:creationId xmlns:a16="http://schemas.microsoft.com/office/drawing/2014/main" id="{DC7B63A7-6CDA-4237-B260-BD72CF5BF53F}"/>
            </a:ext>
          </a:extLst>
        </xdr:cNvPr>
        <xdr:cNvSpPr/>
      </xdr:nvSpPr>
      <xdr:spPr>
        <a:xfrm>
          <a:off x="20383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144780</xdr:rowOff>
    </xdr:from>
    <xdr:to>
      <xdr:col>111</xdr:col>
      <xdr:colOff>177800</xdr:colOff>
      <xdr:row>85</xdr:row>
      <xdr:rowOff>161925</xdr:rowOff>
    </xdr:to>
    <xdr:cxnSp macro="">
      <xdr:nvCxnSpPr>
        <xdr:cNvPr id="608" name="直線コネクタ 607">
          <a:extLst>
            <a:ext uri="{FF2B5EF4-FFF2-40B4-BE49-F238E27FC236}">
              <a16:creationId xmlns:a16="http://schemas.microsoft.com/office/drawing/2014/main" id="{C0970EF5-EEF5-4748-931A-B6C177B80B62}"/>
            </a:ext>
          </a:extLst>
        </xdr:cNvPr>
        <xdr:cNvCxnSpPr/>
      </xdr:nvCxnSpPr>
      <xdr:spPr>
        <a:xfrm flipV="1">
          <a:off x="20434300" y="147180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609" name="楕円 608">
          <a:extLst>
            <a:ext uri="{FF2B5EF4-FFF2-40B4-BE49-F238E27FC236}">
              <a16:creationId xmlns:a16="http://schemas.microsoft.com/office/drawing/2014/main" id="{5D17377A-A379-4C27-96E9-3D96A9A7AAF0}"/>
            </a:ext>
          </a:extLst>
        </xdr:cNvPr>
        <xdr:cNvSpPr/>
      </xdr:nvSpPr>
      <xdr:spPr>
        <a:xfrm>
          <a:off x="19494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161925</xdr:rowOff>
    </xdr:to>
    <xdr:cxnSp macro="">
      <xdr:nvCxnSpPr>
        <xdr:cNvPr id="610" name="直線コネクタ 609">
          <a:extLst>
            <a:ext uri="{FF2B5EF4-FFF2-40B4-BE49-F238E27FC236}">
              <a16:creationId xmlns:a16="http://schemas.microsoft.com/office/drawing/2014/main" id="{8DB25E5C-55AA-424E-BFAB-5928F481E498}"/>
            </a:ext>
          </a:extLst>
        </xdr:cNvPr>
        <xdr:cNvCxnSpPr/>
      </xdr:nvCxnSpPr>
      <xdr:spPr>
        <a:xfrm>
          <a:off x="19545300" y="147256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611" name="楕円 610">
          <a:extLst>
            <a:ext uri="{FF2B5EF4-FFF2-40B4-BE49-F238E27FC236}">
              <a16:creationId xmlns:a16="http://schemas.microsoft.com/office/drawing/2014/main" id="{EF665980-FDE3-411E-8266-5348CD854A4B}"/>
            </a:ext>
          </a:extLst>
        </xdr:cNvPr>
        <xdr:cNvSpPr/>
      </xdr:nvSpPr>
      <xdr:spPr>
        <a:xfrm>
          <a:off x="18605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85</xdr:row>
      <xdr:rowOff>152400</xdr:rowOff>
    </xdr:to>
    <xdr:cxnSp macro="">
      <xdr:nvCxnSpPr>
        <xdr:cNvPr id="612" name="直線コネクタ 611">
          <a:extLst>
            <a:ext uri="{FF2B5EF4-FFF2-40B4-BE49-F238E27FC236}">
              <a16:creationId xmlns:a16="http://schemas.microsoft.com/office/drawing/2014/main" id="{646CE5E5-6992-4926-9E71-7DEC6EE1C31E}"/>
            </a:ext>
          </a:extLst>
        </xdr:cNvPr>
        <xdr:cNvCxnSpPr/>
      </xdr:nvCxnSpPr>
      <xdr:spPr>
        <a:xfrm>
          <a:off x="186563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13" name="n_1aveValue【消防施設】&#10;一人当たり面積">
          <a:extLst>
            <a:ext uri="{FF2B5EF4-FFF2-40B4-BE49-F238E27FC236}">
              <a16:creationId xmlns:a16="http://schemas.microsoft.com/office/drawing/2014/main" id="{D71B1CF5-9E96-4712-B333-D2E911699045}"/>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14" name="n_2aveValue【消防施設】&#10;一人当たり面積">
          <a:extLst>
            <a:ext uri="{FF2B5EF4-FFF2-40B4-BE49-F238E27FC236}">
              <a16:creationId xmlns:a16="http://schemas.microsoft.com/office/drawing/2014/main" id="{43D9C52C-4DC6-43DC-BFAE-7B9251CB2763}"/>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15" name="n_3aveValue【消防施設】&#10;一人当たり面積">
          <a:extLst>
            <a:ext uri="{FF2B5EF4-FFF2-40B4-BE49-F238E27FC236}">
              <a16:creationId xmlns:a16="http://schemas.microsoft.com/office/drawing/2014/main" id="{1DD0220E-12FE-427B-9321-29C5F5C8B09C}"/>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16" name="n_4aveValue【消防施設】&#10;一人当たり面積">
          <a:extLst>
            <a:ext uri="{FF2B5EF4-FFF2-40B4-BE49-F238E27FC236}">
              <a16:creationId xmlns:a16="http://schemas.microsoft.com/office/drawing/2014/main" id="{3FB7157B-A2A5-4A88-BB85-98B74C3E1FF2}"/>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15257</xdr:rowOff>
    </xdr:from>
    <xdr:ext cx="469744" cy="259045"/>
    <xdr:sp macro="" textlink="">
      <xdr:nvSpPr>
        <xdr:cNvPr id="617" name="n_1mainValue【消防施設】&#10;一人当たり面積">
          <a:extLst>
            <a:ext uri="{FF2B5EF4-FFF2-40B4-BE49-F238E27FC236}">
              <a16:creationId xmlns:a16="http://schemas.microsoft.com/office/drawing/2014/main" id="{DC92213F-1C8E-4C45-B800-DD5D203965FE}"/>
            </a:ext>
          </a:extLst>
        </xdr:cNvPr>
        <xdr:cNvSpPr txBox="1"/>
      </xdr:nvSpPr>
      <xdr:spPr>
        <a:xfrm>
          <a:off x="210757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32402</xdr:rowOff>
    </xdr:from>
    <xdr:ext cx="469744" cy="259045"/>
    <xdr:sp macro="" textlink="">
      <xdr:nvSpPr>
        <xdr:cNvPr id="618" name="n_2mainValue【消防施設】&#10;一人当たり面積">
          <a:extLst>
            <a:ext uri="{FF2B5EF4-FFF2-40B4-BE49-F238E27FC236}">
              <a16:creationId xmlns:a16="http://schemas.microsoft.com/office/drawing/2014/main" id="{4CE91DB8-8C7B-4886-A73B-876367F4C945}"/>
            </a:ext>
          </a:extLst>
        </xdr:cNvPr>
        <xdr:cNvSpPr txBox="1"/>
      </xdr:nvSpPr>
      <xdr:spPr>
        <a:xfrm>
          <a:off x="20199427"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619" name="n_3mainValue【消防施設】&#10;一人当たり面積">
          <a:extLst>
            <a:ext uri="{FF2B5EF4-FFF2-40B4-BE49-F238E27FC236}">
              <a16:creationId xmlns:a16="http://schemas.microsoft.com/office/drawing/2014/main" id="{C400ABF0-FC0C-499F-8913-536F82C0E107}"/>
            </a:ext>
          </a:extLst>
        </xdr:cNvPr>
        <xdr:cNvSpPr txBox="1"/>
      </xdr:nvSpPr>
      <xdr:spPr>
        <a:xfrm>
          <a:off x="19310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620" name="n_4mainValue【消防施設】&#10;一人当たり面積">
          <a:extLst>
            <a:ext uri="{FF2B5EF4-FFF2-40B4-BE49-F238E27FC236}">
              <a16:creationId xmlns:a16="http://schemas.microsoft.com/office/drawing/2014/main" id="{C1E99228-8976-4762-A78D-247E9ACAB7BE}"/>
            </a:ext>
          </a:extLst>
        </xdr:cNvPr>
        <xdr:cNvSpPr txBox="1"/>
      </xdr:nvSpPr>
      <xdr:spPr>
        <a:xfrm>
          <a:off x="18421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1" name="正方形/長方形 620">
          <a:extLst>
            <a:ext uri="{FF2B5EF4-FFF2-40B4-BE49-F238E27FC236}">
              <a16:creationId xmlns:a16="http://schemas.microsoft.com/office/drawing/2014/main" id="{A42FCD91-F4B5-4233-8E69-8524869EE33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2" name="正方形/長方形 621">
          <a:extLst>
            <a:ext uri="{FF2B5EF4-FFF2-40B4-BE49-F238E27FC236}">
              <a16:creationId xmlns:a16="http://schemas.microsoft.com/office/drawing/2014/main" id="{FD7BEF0F-7CA5-46F7-874C-039A317F431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3" name="正方形/長方形 622">
          <a:extLst>
            <a:ext uri="{FF2B5EF4-FFF2-40B4-BE49-F238E27FC236}">
              <a16:creationId xmlns:a16="http://schemas.microsoft.com/office/drawing/2014/main" id="{82415DDE-95E1-4077-86F6-DCFA74DA7B0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4" name="正方形/長方形 623">
          <a:extLst>
            <a:ext uri="{FF2B5EF4-FFF2-40B4-BE49-F238E27FC236}">
              <a16:creationId xmlns:a16="http://schemas.microsoft.com/office/drawing/2014/main" id="{53075854-203A-4CB5-8506-3987B0F3B08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5" name="正方形/長方形 624">
          <a:extLst>
            <a:ext uri="{FF2B5EF4-FFF2-40B4-BE49-F238E27FC236}">
              <a16:creationId xmlns:a16="http://schemas.microsoft.com/office/drawing/2014/main" id="{26458FC2-C255-4F2A-ACBA-F88F22818CB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6" name="正方形/長方形 625">
          <a:extLst>
            <a:ext uri="{FF2B5EF4-FFF2-40B4-BE49-F238E27FC236}">
              <a16:creationId xmlns:a16="http://schemas.microsoft.com/office/drawing/2014/main" id="{FFBD6C0F-3D6A-4F98-A6FF-84E0C492DC1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7" name="正方形/長方形 626">
          <a:extLst>
            <a:ext uri="{FF2B5EF4-FFF2-40B4-BE49-F238E27FC236}">
              <a16:creationId xmlns:a16="http://schemas.microsoft.com/office/drawing/2014/main" id="{ECF83C90-1437-4891-A9FD-05005E29D34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正方形/長方形 627">
          <a:extLst>
            <a:ext uri="{FF2B5EF4-FFF2-40B4-BE49-F238E27FC236}">
              <a16:creationId xmlns:a16="http://schemas.microsoft.com/office/drawing/2014/main" id="{18F66BA0-AA7D-4EE2-945A-519484AF297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9" name="テキスト ボックス 628">
          <a:extLst>
            <a:ext uri="{FF2B5EF4-FFF2-40B4-BE49-F238E27FC236}">
              <a16:creationId xmlns:a16="http://schemas.microsoft.com/office/drawing/2014/main" id="{8C828F0A-748D-45CB-B347-07F1A22994F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0" name="直線コネクタ 629">
          <a:extLst>
            <a:ext uri="{FF2B5EF4-FFF2-40B4-BE49-F238E27FC236}">
              <a16:creationId xmlns:a16="http://schemas.microsoft.com/office/drawing/2014/main" id="{63EDDEA0-75F6-4813-9412-B25D10D00B6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1" name="テキスト ボックス 630">
          <a:extLst>
            <a:ext uri="{FF2B5EF4-FFF2-40B4-BE49-F238E27FC236}">
              <a16:creationId xmlns:a16="http://schemas.microsoft.com/office/drawing/2014/main" id="{EC4C5C1F-6F07-4FA6-9F60-4B497FE447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2" name="直線コネクタ 631">
          <a:extLst>
            <a:ext uri="{FF2B5EF4-FFF2-40B4-BE49-F238E27FC236}">
              <a16:creationId xmlns:a16="http://schemas.microsoft.com/office/drawing/2014/main" id="{AECF993E-A5AF-4B4C-BFB0-CC901BD768F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3" name="テキスト ボックス 632">
          <a:extLst>
            <a:ext uri="{FF2B5EF4-FFF2-40B4-BE49-F238E27FC236}">
              <a16:creationId xmlns:a16="http://schemas.microsoft.com/office/drawing/2014/main" id="{EC2D7C35-A2AC-4962-A5F5-DEDEDD95B7B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4" name="直線コネクタ 633">
          <a:extLst>
            <a:ext uri="{FF2B5EF4-FFF2-40B4-BE49-F238E27FC236}">
              <a16:creationId xmlns:a16="http://schemas.microsoft.com/office/drawing/2014/main" id="{281F7BED-69F4-4050-9CD4-35BCDEE5D5B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5" name="テキスト ボックス 634">
          <a:extLst>
            <a:ext uri="{FF2B5EF4-FFF2-40B4-BE49-F238E27FC236}">
              <a16:creationId xmlns:a16="http://schemas.microsoft.com/office/drawing/2014/main" id="{41103C07-E83C-4E29-B289-D0416FB9448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6" name="直線コネクタ 635">
          <a:extLst>
            <a:ext uri="{FF2B5EF4-FFF2-40B4-BE49-F238E27FC236}">
              <a16:creationId xmlns:a16="http://schemas.microsoft.com/office/drawing/2014/main" id="{1C4E0FD9-F738-4AE4-84FA-7437A054DAF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7" name="テキスト ボックス 636">
          <a:extLst>
            <a:ext uri="{FF2B5EF4-FFF2-40B4-BE49-F238E27FC236}">
              <a16:creationId xmlns:a16="http://schemas.microsoft.com/office/drawing/2014/main" id="{628721BC-755F-4221-95F5-21C3EC13B18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8" name="直線コネクタ 637">
          <a:extLst>
            <a:ext uri="{FF2B5EF4-FFF2-40B4-BE49-F238E27FC236}">
              <a16:creationId xmlns:a16="http://schemas.microsoft.com/office/drawing/2014/main" id="{F5402961-184E-4282-A7E1-397F5BD9FF0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9" name="テキスト ボックス 638">
          <a:extLst>
            <a:ext uri="{FF2B5EF4-FFF2-40B4-BE49-F238E27FC236}">
              <a16:creationId xmlns:a16="http://schemas.microsoft.com/office/drawing/2014/main" id="{BD20BA65-A7AF-4EBC-87E8-F42DE17D212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0" name="直線コネクタ 639">
          <a:extLst>
            <a:ext uri="{FF2B5EF4-FFF2-40B4-BE49-F238E27FC236}">
              <a16:creationId xmlns:a16="http://schemas.microsoft.com/office/drawing/2014/main" id="{C1E03692-069D-4890-AA44-AD1429D03F0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41" name="テキスト ボックス 640">
          <a:extLst>
            <a:ext uri="{FF2B5EF4-FFF2-40B4-BE49-F238E27FC236}">
              <a16:creationId xmlns:a16="http://schemas.microsoft.com/office/drawing/2014/main" id="{3633B584-CD24-4949-82D7-2777816537B5}"/>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2" name="直線コネクタ 641">
          <a:extLst>
            <a:ext uri="{FF2B5EF4-FFF2-40B4-BE49-F238E27FC236}">
              <a16:creationId xmlns:a16="http://schemas.microsoft.com/office/drawing/2014/main" id="{BDBB58C5-1E15-403B-AA42-6DFE834FD0A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庁舎】&#10;有形固定資産減価償却率グラフ枠">
          <a:extLst>
            <a:ext uri="{FF2B5EF4-FFF2-40B4-BE49-F238E27FC236}">
              <a16:creationId xmlns:a16="http://schemas.microsoft.com/office/drawing/2014/main" id="{13600FC8-3DFC-4439-98D4-244159A6EE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44" name="直線コネクタ 643">
          <a:extLst>
            <a:ext uri="{FF2B5EF4-FFF2-40B4-BE49-F238E27FC236}">
              <a16:creationId xmlns:a16="http://schemas.microsoft.com/office/drawing/2014/main" id="{E9766A8B-4BCC-4CAD-8D35-98BF98DACDD1}"/>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45" name="【庁舎】&#10;有形固定資産減価償却率最小値テキスト">
          <a:extLst>
            <a:ext uri="{FF2B5EF4-FFF2-40B4-BE49-F238E27FC236}">
              <a16:creationId xmlns:a16="http://schemas.microsoft.com/office/drawing/2014/main" id="{FD8CCA5C-3060-4FEF-B09B-AC7C635B797E}"/>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46" name="直線コネクタ 645">
          <a:extLst>
            <a:ext uri="{FF2B5EF4-FFF2-40B4-BE49-F238E27FC236}">
              <a16:creationId xmlns:a16="http://schemas.microsoft.com/office/drawing/2014/main" id="{46DACF4D-AA6A-406E-86FE-E999A9E14CF6}"/>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47" name="【庁舎】&#10;有形固定資産減価償却率最大値テキスト">
          <a:extLst>
            <a:ext uri="{FF2B5EF4-FFF2-40B4-BE49-F238E27FC236}">
              <a16:creationId xmlns:a16="http://schemas.microsoft.com/office/drawing/2014/main" id="{015DA2E5-2237-4468-BC7D-48BB92925A4E}"/>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48" name="直線コネクタ 647">
          <a:extLst>
            <a:ext uri="{FF2B5EF4-FFF2-40B4-BE49-F238E27FC236}">
              <a16:creationId xmlns:a16="http://schemas.microsoft.com/office/drawing/2014/main" id="{7C258216-964B-43AE-A545-1144D062947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649" name="【庁舎】&#10;有形固定資産減価償却率平均値テキスト">
          <a:extLst>
            <a:ext uri="{FF2B5EF4-FFF2-40B4-BE49-F238E27FC236}">
              <a16:creationId xmlns:a16="http://schemas.microsoft.com/office/drawing/2014/main" id="{D345E301-DBEE-4711-BF9D-EA4BD562170B}"/>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50" name="フローチャート: 判断 649">
          <a:extLst>
            <a:ext uri="{FF2B5EF4-FFF2-40B4-BE49-F238E27FC236}">
              <a16:creationId xmlns:a16="http://schemas.microsoft.com/office/drawing/2014/main" id="{6E6229C7-83D4-4E79-BDC7-3E384C763842}"/>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51" name="フローチャート: 判断 650">
          <a:extLst>
            <a:ext uri="{FF2B5EF4-FFF2-40B4-BE49-F238E27FC236}">
              <a16:creationId xmlns:a16="http://schemas.microsoft.com/office/drawing/2014/main" id="{4E803BE9-276C-4186-A755-1C6DECF0B9AE}"/>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52" name="フローチャート: 判断 651">
          <a:extLst>
            <a:ext uri="{FF2B5EF4-FFF2-40B4-BE49-F238E27FC236}">
              <a16:creationId xmlns:a16="http://schemas.microsoft.com/office/drawing/2014/main" id="{E6820747-AE62-439D-9C92-ECC3695E6D6B}"/>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53" name="フローチャート: 判断 652">
          <a:extLst>
            <a:ext uri="{FF2B5EF4-FFF2-40B4-BE49-F238E27FC236}">
              <a16:creationId xmlns:a16="http://schemas.microsoft.com/office/drawing/2014/main" id="{7AB06FBD-E931-4792-9A69-94411B12468F}"/>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54" name="フローチャート: 判断 653">
          <a:extLst>
            <a:ext uri="{FF2B5EF4-FFF2-40B4-BE49-F238E27FC236}">
              <a16:creationId xmlns:a16="http://schemas.microsoft.com/office/drawing/2014/main" id="{01B1FCA2-5C30-475A-8C1C-2404D26539B6}"/>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9B9580BE-1DF3-4EC7-97E9-4B5BEDA03E6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38317154-3BB7-4CC1-B6F7-B0E2FD5846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CEA794CE-EA27-4082-ABD1-1C999CA4F9A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F1FDF44E-38B0-4A52-951F-F341E54FE8D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9" name="テキスト ボックス 658">
          <a:extLst>
            <a:ext uri="{FF2B5EF4-FFF2-40B4-BE49-F238E27FC236}">
              <a16:creationId xmlns:a16="http://schemas.microsoft.com/office/drawing/2014/main" id="{107DE64C-556D-4E0E-B1A7-8827FA5694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80011</xdr:rowOff>
    </xdr:from>
    <xdr:to>
      <xdr:col>85</xdr:col>
      <xdr:colOff>177800</xdr:colOff>
      <xdr:row>106</xdr:row>
      <xdr:rowOff>10161</xdr:rowOff>
    </xdr:to>
    <xdr:sp macro="" textlink="">
      <xdr:nvSpPr>
        <xdr:cNvPr id="660" name="楕円 659">
          <a:extLst>
            <a:ext uri="{FF2B5EF4-FFF2-40B4-BE49-F238E27FC236}">
              <a16:creationId xmlns:a16="http://schemas.microsoft.com/office/drawing/2014/main" id="{59E0D878-BB3C-4B57-974F-2C0958C759B9}"/>
            </a:ext>
          </a:extLst>
        </xdr:cNvPr>
        <xdr:cNvSpPr/>
      </xdr:nvSpPr>
      <xdr:spPr>
        <a:xfrm>
          <a:off x="16268700" y="1808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58438</xdr:rowOff>
    </xdr:from>
    <xdr:ext cx="405111" cy="259045"/>
    <xdr:sp macro="" textlink="">
      <xdr:nvSpPr>
        <xdr:cNvPr id="661" name="【庁舎】&#10;有形固定資産減価償却率該当値テキスト">
          <a:extLst>
            <a:ext uri="{FF2B5EF4-FFF2-40B4-BE49-F238E27FC236}">
              <a16:creationId xmlns:a16="http://schemas.microsoft.com/office/drawing/2014/main" id="{1D143042-00F0-48DF-B134-9AAF51BF6C11}"/>
            </a:ext>
          </a:extLst>
        </xdr:cNvPr>
        <xdr:cNvSpPr txBox="1"/>
      </xdr:nvSpPr>
      <xdr:spPr>
        <a:xfrm>
          <a:off x="16357600" y="180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58420</xdr:rowOff>
    </xdr:from>
    <xdr:to>
      <xdr:col>81</xdr:col>
      <xdr:colOff>101600</xdr:colOff>
      <xdr:row>105</xdr:row>
      <xdr:rowOff>160020</xdr:rowOff>
    </xdr:to>
    <xdr:sp macro="" textlink="">
      <xdr:nvSpPr>
        <xdr:cNvPr id="662" name="楕円 661">
          <a:extLst>
            <a:ext uri="{FF2B5EF4-FFF2-40B4-BE49-F238E27FC236}">
              <a16:creationId xmlns:a16="http://schemas.microsoft.com/office/drawing/2014/main" id="{616E932E-0671-4C5E-8A93-A59456D5BEB2}"/>
            </a:ext>
          </a:extLst>
        </xdr:cNvPr>
        <xdr:cNvSpPr/>
      </xdr:nvSpPr>
      <xdr:spPr>
        <a:xfrm>
          <a:off x="15430500" y="1806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109220</xdr:rowOff>
    </xdr:from>
    <xdr:to>
      <xdr:col>85</xdr:col>
      <xdr:colOff>127000</xdr:colOff>
      <xdr:row>105</xdr:row>
      <xdr:rowOff>130811</xdr:rowOff>
    </xdr:to>
    <xdr:cxnSp macro="">
      <xdr:nvCxnSpPr>
        <xdr:cNvPr id="663" name="直線コネクタ 662">
          <a:extLst>
            <a:ext uri="{FF2B5EF4-FFF2-40B4-BE49-F238E27FC236}">
              <a16:creationId xmlns:a16="http://schemas.microsoft.com/office/drawing/2014/main" id="{13424B76-6B2C-48AC-81FB-543484838D9C}"/>
            </a:ext>
          </a:extLst>
        </xdr:cNvPr>
        <xdr:cNvCxnSpPr/>
      </xdr:nvCxnSpPr>
      <xdr:spPr>
        <a:xfrm>
          <a:off x="15481300" y="18111470"/>
          <a:ext cx="8382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22861</xdr:rowOff>
    </xdr:from>
    <xdr:to>
      <xdr:col>76</xdr:col>
      <xdr:colOff>165100</xdr:colOff>
      <xdr:row>105</xdr:row>
      <xdr:rowOff>124461</xdr:rowOff>
    </xdr:to>
    <xdr:sp macro="" textlink="">
      <xdr:nvSpPr>
        <xdr:cNvPr id="664" name="楕円 663">
          <a:extLst>
            <a:ext uri="{FF2B5EF4-FFF2-40B4-BE49-F238E27FC236}">
              <a16:creationId xmlns:a16="http://schemas.microsoft.com/office/drawing/2014/main" id="{CFDB5BB8-0EB5-44E0-A37F-66DB185C3454}"/>
            </a:ext>
          </a:extLst>
        </xdr:cNvPr>
        <xdr:cNvSpPr/>
      </xdr:nvSpPr>
      <xdr:spPr>
        <a:xfrm>
          <a:off x="14541500" y="1802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73661</xdr:rowOff>
    </xdr:from>
    <xdr:to>
      <xdr:col>81</xdr:col>
      <xdr:colOff>50800</xdr:colOff>
      <xdr:row>105</xdr:row>
      <xdr:rowOff>109220</xdr:rowOff>
    </xdr:to>
    <xdr:cxnSp macro="">
      <xdr:nvCxnSpPr>
        <xdr:cNvPr id="665" name="直線コネクタ 664">
          <a:extLst>
            <a:ext uri="{FF2B5EF4-FFF2-40B4-BE49-F238E27FC236}">
              <a16:creationId xmlns:a16="http://schemas.microsoft.com/office/drawing/2014/main" id="{084C1315-395A-4DE7-AC8D-0C155FB0C73E}"/>
            </a:ext>
          </a:extLst>
        </xdr:cNvPr>
        <xdr:cNvCxnSpPr/>
      </xdr:nvCxnSpPr>
      <xdr:spPr>
        <a:xfrm>
          <a:off x="14592300" y="18075911"/>
          <a:ext cx="88900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666" name="楕円 665">
          <a:extLst>
            <a:ext uri="{FF2B5EF4-FFF2-40B4-BE49-F238E27FC236}">
              <a16:creationId xmlns:a16="http://schemas.microsoft.com/office/drawing/2014/main" id="{63F86A00-9BE4-4054-8065-0D6A82D7DFD3}"/>
            </a:ext>
          </a:extLst>
        </xdr:cNvPr>
        <xdr:cNvSpPr/>
      </xdr:nvSpPr>
      <xdr:spPr>
        <a:xfrm>
          <a:off x="13652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64770</xdr:rowOff>
    </xdr:from>
    <xdr:to>
      <xdr:col>76</xdr:col>
      <xdr:colOff>114300</xdr:colOff>
      <xdr:row>105</xdr:row>
      <xdr:rowOff>73661</xdr:rowOff>
    </xdr:to>
    <xdr:cxnSp macro="">
      <xdr:nvCxnSpPr>
        <xdr:cNvPr id="667" name="直線コネクタ 666">
          <a:extLst>
            <a:ext uri="{FF2B5EF4-FFF2-40B4-BE49-F238E27FC236}">
              <a16:creationId xmlns:a16="http://schemas.microsoft.com/office/drawing/2014/main" id="{CC4C9539-3D38-4093-A8BD-E09889002D00}"/>
            </a:ext>
          </a:extLst>
        </xdr:cNvPr>
        <xdr:cNvCxnSpPr/>
      </xdr:nvCxnSpPr>
      <xdr:spPr>
        <a:xfrm>
          <a:off x="13703300" y="1806702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148589</xdr:rowOff>
    </xdr:from>
    <xdr:to>
      <xdr:col>67</xdr:col>
      <xdr:colOff>101600</xdr:colOff>
      <xdr:row>105</xdr:row>
      <xdr:rowOff>78739</xdr:rowOff>
    </xdr:to>
    <xdr:sp macro="" textlink="">
      <xdr:nvSpPr>
        <xdr:cNvPr id="668" name="楕円 667">
          <a:extLst>
            <a:ext uri="{FF2B5EF4-FFF2-40B4-BE49-F238E27FC236}">
              <a16:creationId xmlns:a16="http://schemas.microsoft.com/office/drawing/2014/main" id="{41C71824-DF8A-4882-A4EC-8F3B249A752C}"/>
            </a:ext>
          </a:extLst>
        </xdr:cNvPr>
        <xdr:cNvSpPr/>
      </xdr:nvSpPr>
      <xdr:spPr>
        <a:xfrm>
          <a:off x="12763500" y="1797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27939</xdr:rowOff>
    </xdr:from>
    <xdr:to>
      <xdr:col>71</xdr:col>
      <xdr:colOff>177800</xdr:colOff>
      <xdr:row>105</xdr:row>
      <xdr:rowOff>64770</xdr:rowOff>
    </xdr:to>
    <xdr:cxnSp macro="">
      <xdr:nvCxnSpPr>
        <xdr:cNvPr id="669" name="直線コネクタ 668">
          <a:extLst>
            <a:ext uri="{FF2B5EF4-FFF2-40B4-BE49-F238E27FC236}">
              <a16:creationId xmlns:a16="http://schemas.microsoft.com/office/drawing/2014/main" id="{3237BF23-8930-46FC-8473-948F8DE5620A}"/>
            </a:ext>
          </a:extLst>
        </xdr:cNvPr>
        <xdr:cNvCxnSpPr/>
      </xdr:nvCxnSpPr>
      <xdr:spPr>
        <a:xfrm>
          <a:off x="12814300" y="18030189"/>
          <a:ext cx="8890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670" name="n_1aveValue【庁舎】&#10;有形固定資産減価償却率">
          <a:extLst>
            <a:ext uri="{FF2B5EF4-FFF2-40B4-BE49-F238E27FC236}">
              <a16:creationId xmlns:a16="http://schemas.microsoft.com/office/drawing/2014/main" id="{F63E356E-2751-400A-B46A-E9F5B9A3D7BA}"/>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671" name="n_2aveValue【庁舎】&#10;有形固定資産減価償却率">
          <a:extLst>
            <a:ext uri="{FF2B5EF4-FFF2-40B4-BE49-F238E27FC236}">
              <a16:creationId xmlns:a16="http://schemas.microsoft.com/office/drawing/2014/main" id="{F56BC268-1B48-4596-82FA-F6A7D0BF84E4}"/>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672" name="n_3aveValue【庁舎】&#10;有形固定資産減価償却率">
          <a:extLst>
            <a:ext uri="{FF2B5EF4-FFF2-40B4-BE49-F238E27FC236}">
              <a16:creationId xmlns:a16="http://schemas.microsoft.com/office/drawing/2014/main" id="{0D0F13A1-E3C7-4F58-A637-2EE16530374D}"/>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673" name="n_4aveValue【庁舎】&#10;有形固定資産減価償却率">
          <a:extLst>
            <a:ext uri="{FF2B5EF4-FFF2-40B4-BE49-F238E27FC236}">
              <a16:creationId xmlns:a16="http://schemas.microsoft.com/office/drawing/2014/main" id="{B7B47266-B768-40A2-9F24-7D9AA21C2016}"/>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151147</xdr:rowOff>
    </xdr:from>
    <xdr:ext cx="405111" cy="259045"/>
    <xdr:sp macro="" textlink="">
      <xdr:nvSpPr>
        <xdr:cNvPr id="674" name="n_1mainValue【庁舎】&#10;有形固定資産減価償却率">
          <a:extLst>
            <a:ext uri="{FF2B5EF4-FFF2-40B4-BE49-F238E27FC236}">
              <a16:creationId xmlns:a16="http://schemas.microsoft.com/office/drawing/2014/main" id="{598CF583-1EE1-4AA7-A633-D4714C743A64}"/>
            </a:ext>
          </a:extLst>
        </xdr:cNvPr>
        <xdr:cNvSpPr txBox="1"/>
      </xdr:nvSpPr>
      <xdr:spPr>
        <a:xfrm>
          <a:off x="15266044" y="18153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115588</xdr:rowOff>
    </xdr:from>
    <xdr:ext cx="405111" cy="259045"/>
    <xdr:sp macro="" textlink="">
      <xdr:nvSpPr>
        <xdr:cNvPr id="675" name="n_2mainValue【庁舎】&#10;有形固定資産減価償却率">
          <a:extLst>
            <a:ext uri="{FF2B5EF4-FFF2-40B4-BE49-F238E27FC236}">
              <a16:creationId xmlns:a16="http://schemas.microsoft.com/office/drawing/2014/main" id="{0085D6D7-C0E8-40D2-8BDC-23EF1875E75F}"/>
            </a:ext>
          </a:extLst>
        </xdr:cNvPr>
        <xdr:cNvSpPr txBox="1"/>
      </xdr:nvSpPr>
      <xdr:spPr>
        <a:xfrm>
          <a:off x="14389744" y="1811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106697</xdr:rowOff>
    </xdr:from>
    <xdr:ext cx="405111" cy="259045"/>
    <xdr:sp macro="" textlink="">
      <xdr:nvSpPr>
        <xdr:cNvPr id="676" name="n_3mainValue【庁舎】&#10;有形固定資産減価償却率">
          <a:extLst>
            <a:ext uri="{FF2B5EF4-FFF2-40B4-BE49-F238E27FC236}">
              <a16:creationId xmlns:a16="http://schemas.microsoft.com/office/drawing/2014/main" id="{0ECA2AF2-74E0-418B-A35F-A460D1ADEAF0}"/>
            </a:ext>
          </a:extLst>
        </xdr:cNvPr>
        <xdr:cNvSpPr txBox="1"/>
      </xdr:nvSpPr>
      <xdr:spPr>
        <a:xfrm>
          <a:off x="13500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69866</xdr:rowOff>
    </xdr:from>
    <xdr:ext cx="405111" cy="259045"/>
    <xdr:sp macro="" textlink="">
      <xdr:nvSpPr>
        <xdr:cNvPr id="677" name="n_4mainValue【庁舎】&#10;有形固定資産減価償却率">
          <a:extLst>
            <a:ext uri="{FF2B5EF4-FFF2-40B4-BE49-F238E27FC236}">
              <a16:creationId xmlns:a16="http://schemas.microsoft.com/office/drawing/2014/main" id="{FB8BEACC-F6D8-4352-BDC0-67878ACCDCD9}"/>
            </a:ext>
          </a:extLst>
        </xdr:cNvPr>
        <xdr:cNvSpPr txBox="1"/>
      </xdr:nvSpPr>
      <xdr:spPr>
        <a:xfrm>
          <a:off x="12611744" y="18072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8" name="正方形/長方形 677">
          <a:extLst>
            <a:ext uri="{FF2B5EF4-FFF2-40B4-BE49-F238E27FC236}">
              <a16:creationId xmlns:a16="http://schemas.microsoft.com/office/drawing/2014/main" id="{0B59A57F-B3DD-4C7E-BEF6-5C2F8FC73F8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9" name="正方形/長方形 678">
          <a:extLst>
            <a:ext uri="{FF2B5EF4-FFF2-40B4-BE49-F238E27FC236}">
              <a16:creationId xmlns:a16="http://schemas.microsoft.com/office/drawing/2014/main" id="{851FDC25-89DC-427F-82D8-B407112B192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0" name="正方形/長方形 679">
          <a:extLst>
            <a:ext uri="{FF2B5EF4-FFF2-40B4-BE49-F238E27FC236}">
              <a16:creationId xmlns:a16="http://schemas.microsoft.com/office/drawing/2014/main" id="{D88C13A3-38B6-4F0E-AA7A-82C3C7801F2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1" name="正方形/長方形 680">
          <a:extLst>
            <a:ext uri="{FF2B5EF4-FFF2-40B4-BE49-F238E27FC236}">
              <a16:creationId xmlns:a16="http://schemas.microsoft.com/office/drawing/2014/main" id="{7306BD4F-5F94-42FD-A9EC-AE7117AE3B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2" name="正方形/長方形 681">
          <a:extLst>
            <a:ext uri="{FF2B5EF4-FFF2-40B4-BE49-F238E27FC236}">
              <a16:creationId xmlns:a16="http://schemas.microsoft.com/office/drawing/2014/main" id="{10E52F41-3D62-4D14-BEC6-D5FA73EBDA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3" name="正方形/長方形 682">
          <a:extLst>
            <a:ext uri="{FF2B5EF4-FFF2-40B4-BE49-F238E27FC236}">
              <a16:creationId xmlns:a16="http://schemas.microsoft.com/office/drawing/2014/main" id="{1641D933-6478-4CEC-B3FD-D9B02A9CE89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4" name="正方形/長方形 683">
          <a:extLst>
            <a:ext uri="{FF2B5EF4-FFF2-40B4-BE49-F238E27FC236}">
              <a16:creationId xmlns:a16="http://schemas.microsoft.com/office/drawing/2014/main" id="{CE73500C-B0E1-4413-B9BE-CBE45DCD6A4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5" name="正方形/長方形 684">
          <a:extLst>
            <a:ext uri="{FF2B5EF4-FFF2-40B4-BE49-F238E27FC236}">
              <a16:creationId xmlns:a16="http://schemas.microsoft.com/office/drawing/2014/main" id="{E46D78DB-60CF-46B3-B48C-BABE75678D0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6" name="テキスト ボックス 685">
          <a:extLst>
            <a:ext uri="{FF2B5EF4-FFF2-40B4-BE49-F238E27FC236}">
              <a16:creationId xmlns:a16="http://schemas.microsoft.com/office/drawing/2014/main" id="{41E1BD0B-3E16-41CB-9776-2864398384B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7" name="直線コネクタ 686">
          <a:extLst>
            <a:ext uri="{FF2B5EF4-FFF2-40B4-BE49-F238E27FC236}">
              <a16:creationId xmlns:a16="http://schemas.microsoft.com/office/drawing/2014/main" id="{41743426-8642-400C-8256-7C7BAEF7547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88" name="テキスト ボックス 687">
          <a:extLst>
            <a:ext uri="{FF2B5EF4-FFF2-40B4-BE49-F238E27FC236}">
              <a16:creationId xmlns:a16="http://schemas.microsoft.com/office/drawing/2014/main" id="{45A427D1-3314-4B6D-AE24-D1DC9533CF0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89" name="直線コネクタ 688">
          <a:extLst>
            <a:ext uri="{FF2B5EF4-FFF2-40B4-BE49-F238E27FC236}">
              <a16:creationId xmlns:a16="http://schemas.microsoft.com/office/drawing/2014/main" id="{721E53DF-4F65-4A3F-870C-C58586060EB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0" name="テキスト ボックス 689">
          <a:extLst>
            <a:ext uri="{FF2B5EF4-FFF2-40B4-BE49-F238E27FC236}">
              <a16:creationId xmlns:a16="http://schemas.microsoft.com/office/drawing/2014/main" id="{3C6E2DE0-BE87-485F-8BDE-434AAAD9522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1" name="直線コネクタ 690">
          <a:extLst>
            <a:ext uri="{FF2B5EF4-FFF2-40B4-BE49-F238E27FC236}">
              <a16:creationId xmlns:a16="http://schemas.microsoft.com/office/drawing/2014/main" id="{C5B5028D-100B-4DDD-925B-880B856FC86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92" name="テキスト ボックス 691">
          <a:extLst>
            <a:ext uri="{FF2B5EF4-FFF2-40B4-BE49-F238E27FC236}">
              <a16:creationId xmlns:a16="http://schemas.microsoft.com/office/drawing/2014/main" id="{E6DDCD89-6846-4796-A3FA-F3F509E42C8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93" name="直線コネクタ 692">
          <a:extLst>
            <a:ext uri="{FF2B5EF4-FFF2-40B4-BE49-F238E27FC236}">
              <a16:creationId xmlns:a16="http://schemas.microsoft.com/office/drawing/2014/main" id="{5704155D-89E0-4C17-95DD-92CBD4C3383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94" name="テキスト ボックス 693">
          <a:extLst>
            <a:ext uri="{FF2B5EF4-FFF2-40B4-BE49-F238E27FC236}">
              <a16:creationId xmlns:a16="http://schemas.microsoft.com/office/drawing/2014/main" id="{699C86E3-1524-48E9-AD22-DAC6F066863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95" name="直線コネクタ 694">
          <a:extLst>
            <a:ext uri="{FF2B5EF4-FFF2-40B4-BE49-F238E27FC236}">
              <a16:creationId xmlns:a16="http://schemas.microsoft.com/office/drawing/2014/main" id="{34D8922D-E9AA-4E4E-A691-78AE58F90C5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96" name="テキスト ボックス 695">
          <a:extLst>
            <a:ext uri="{FF2B5EF4-FFF2-40B4-BE49-F238E27FC236}">
              <a16:creationId xmlns:a16="http://schemas.microsoft.com/office/drawing/2014/main" id="{03B69106-9521-4A65-B554-194199C3651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97" name="直線コネクタ 696">
          <a:extLst>
            <a:ext uri="{FF2B5EF4-FFF2-40B4-BE49-F238E27FC236}">
              <a16:creationId xmlns:a16="http://schemas.microsoft.com/office/drawing/2014/main" id="{B8363756-62AF-4B9B-BFF3-37D5CCAF627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98" name="テキスト ボックス 697">
          <a:extLst>
            <a:ext uri="{FF2B5EF4-FFF2-40B4-BE49-F238E27FC236}">
              <a16:creationId xmlns:a16="http://schemas.microsoft.com/office/drawing/2014/main" id="{69E41260-8862-41C3-A82B-1A7003B8854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9" name="直線コネクタ 698">
          <a:extLst>
            <a:ext uri="{FF2B5EF4-FFF2-40B4-BE49-F238E27FC236}">
              <a16:creationId xmlns:a16="http://schemas.microsoft.com/office/drawing/2014/main" id="{2BA90565-7C92-41CB-8E14-D04AC88F44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0" name="テキスト ボックス 699">
          <a:extLst>
            <a:ext uri="{FF2B5EF4-FFF2-40B4-BE49-F238E27FC236}">
              <a16:creationId xmlns:a16="http://schemas.microsoft.com/office/drawing/2014/main" id="{DE8F2C82-1343-40BA-9435-716C1E6D44C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1" name="【庁舎】&#10;一人当たり面積グラフ枠">
          <a:extLst>
            <a:ext uri="{FF2B5EF4-FFF2-40B4-BE49-F238E27FC236}">
              <a16:creationId xmlns:a16="http://schemas.microsoft.com/office/drawing/2014/main" id="{6E420769-4371-471B-9E8A-96E3FEC9B91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02" name="直線コネクタ 701">
          <a:extLst>
            <a:ext uri="{FF2B5EF4-FFF2-40B4-BE49-F238E27FC236}">
              <a16:creationId xmlns:a16="http://schemas.microsoft.com/office/drawing/2014/main" id="{DD049DD8-D866-441B-9535-D203AA88826C}"/>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03" name="【庁舎】&#10;一人当たり面積最小値テキスト">
          <a:extLst>
            <a:ext uri="{FF2B5EF4-FFF2-40B4-BE49-F238E27FC236}">
              <a16:creationId xmlns:a16="http://schemas.microsoft.com/office/drawing/2014/main" id="{8E5701E7-BA1E-42F6-91B7-98FE8C0A706C}"/>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04" name="直線コネクタ 703">
          <a:extLst>
            <a:ext uri="{FF2B5EF4-FFF2-40B4-BE49-F238E27FC236}">
              <a16:creationId xmlns:a16="http://schemas.microsoft.com/office/drawing/2014/main" id="{CBE8AD26-CF3A-4E76-A912-02289302D46C}"/>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05" name="【庁舎】&#10;一人当たり面積最大値テキスト">
          <a:extLst>
            <a:ext uri="{FF2B5EF4-FFF2-40B4-BE49-F238E27FC236}">
              <a16:creationId xmlns:a16="http://schemas.microsoft.com/office/drawing/2014/main" id="{2B3FC25C-E36A-41B3-84F7-ADB61B4F5C8D}"/>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06" name="直線コネクタ 705">
          <a:extLst>
            <a:ext uri="{FF2B5EF4-FFF2-40B4-BE49-F238E27FC236}">
              <a16:creationId xmlns:a16="http://schemas.microsoft.com/office/drawing/2014/main" id="{BA714E36-BB4D-4836-8B52-79462B92B75A}"/>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707" name="【庁舎】&#10;一人当たり面積平均値テキスト">
          <a:extLst>
            <a:ext uri="{FF2B5EF4-FFF2-40B4-BE49-F238E27FC236}">
              <a16:creationId xmlns:a16="http://schemas.microsoft.com/office/drawing/2014/main" id="{B49D46BA-C612-4384-9C84-A4DEB12E6A44}"/>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08" name="フローチャート: 判断 707">
          <a:extLst>
            <a:ext uri="{FF2B5EF4-FFF2-40B4-BE49-F238E27FC236}">
              <a16:creationId xmlns:a16="http://schemas.microsoft.com/office/drawing/2014/main" id="{50297C47-475C-4A80-9EA0-46DF97F46239}"/>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09" name="フローチャート: 判断 708">
          <a:extLst>
            <a:ext uri="{FF2B5EF4-FFF2-40B4-BE49-F238E27FC236}">
              <a16:creationId xmlns:a16="http://schemas.microsoft.com/office/drawing/2014/main" id="{6971F496-CDE0-4DCC-8033-DFF9A58B5239}"/>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10" name="フローチャート: 判断 709">
          <a:extLst>
            <a:ext uri="{FF2B5EF4-FFF2-40B4-BE49-F238E27FC236}">
              <a16:creationId xmlns:a16="http://schemas.microsoft.com/office/drawing/2014/main" id="{8D97DD86-7D23-4BA9-AC9F-E377D9C9F2A6}"/>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11" name="フローチャート: 判断 710">
          <a:extLst>
            <a:ext uri="{FF2B5EF4-FFF2-40B4-BE49-F238E27FC236}">
              <a16:creationId xmlns:a16="http://schemas.microsoft.com/office/drawing/2014/main" id="{4EE78ECA-2D3D-4CDF-BFBF-CE2AEC1432C2}"/>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12" name="フローチャート: 判断 711">
          <a:extLst>
            <a:ext uri="{FF2B5EF4-FFF2-40B4-BE49-F238E27FC236}">
              <a16:creationId xmlns:a16="http://schemas.microsoft.com/office/drawing/2014/main" id="{9CED55EB-35FC-42DF-BB2B-980332236B32}"/>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542B5C11-9C6D-4B13-B57B-2FE2FEAB94F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324A44C5-BCCB-4C6D-9F85-3A7C3163B1E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970BF489-6168-4CD2-9E76-3AF929DAF94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849B6C16-85A2-4B09-90A0-3A6089D0902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E4CDC76E-CB1B-4BEF-9851-2AE0B9F4151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113030</xdr:rowOff>
    </xdr:from>
    <xdr:to>
      <xdr:col>116</xdr:col>
      <xdr:colOff>114300</xdr:colOff>
      <xdr:row>109</xdr:row>
      <xdr:rowOff>43180</xdr:rowOff>
    </xdr:to>
    <xdr:sp macro="" textlink="">
      <xdr:nvSpPr>
        <xdr:cNvPr id="718" name="楕円 717">
          <a:extLst>
            <a:ext uri="{FF2B5EF4-FFF2-40B4-BE49-F238E27FC236}">
              <a16:creationId xmlns:a16="http://schemas.microsoft.com/office/drawing/2014/main" id="{F16F0977-C5F3-40C5-8962-62943FA7B8A4}"/>
            </a:ext>
          </a:extLst>
        </xdr:cNvPr>
        <xdr:cNvSpPr/>
      </xdr:nvSpPr>
      <xdr:spPr>
        <a:xfrm>
          <a:off x="22110700" y="186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27957</xdr:rowOff>
    </xdr:from>
    <xdr:ext cx="469744" cy="259045"/>
    <xdr:sp macro="" textlink="">
      <xdr:nvSpPr>
        <xdr:cNvPr id="719" name="【庁舎】&#10;一人当たり面積該当値テキスト">
          <a:extLst>
            <a:ext uri="{FF2B5EF4-FFF2-40B4-BE49-F238E27FC236}">
              <a16:creationId xmlns:a16="http://schemas.microsoft.com/office/drawing/2014/main" id="{1943EE26-545C-4847-BC5D-458AD78C92EF}"/>
            </a:ext>
          </a:extLst>
        </xdr:cNvPr>
        <xdr:cNvSpPr txBox="1"/>
      </xdr:nvSpPr>
      <xdr:spPr>
        <a:xfrm>
          <a:off x="22199600" y="1854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111125</xdr:rowOff>
    </xdr:from>
    <xdr:to>
      <xdr:col>112</xdr:col>
      <xdr:colOff>38100</xdr:colOff>
      <xdr:row>109</xdr:row>
      <xdr:rowOff>41275</xdr:rowOff>
    </xdr:to>
    <xdr:sp macro="" textlink="">
      <xdr:nvSpPr>
        <xdr:cNvPr id="720" name="楕円 719">
          <a:extLst>
            <a:ext uri="{FF2B5EF4-FFF2-40B4-BE49-F238E27FC236}">
              <a16:creationId xmlns:a16="http://schemas.microsoft.com/office/drawing/2014/main" id="{B236FC39-5A81-4B2C-A319-7CCADEDE98F3}"/>
            </a:ext>
          </a:extLst>
        </xdr:cNvPr>
        <xdr:cNvSpPr/>
      </xdr:nvSpPr>
      <xdr:spPr>
        <a:xfrm>
          <a:off x="21272500" y="186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161925</xdr:rowOff>
    </xdr:from>
    <xdr:to>
      <xdr:col>116</xdr:col>
      <xdr:colOff>63500</xdr:colOff>
      <xdr:row>108</xdr:row>
      <xdr:rowOff>163830</xdr:rowOff>
    </xdr:to>
    <xdr:cxnSp macro="">
      <xdr:nvCxnSpPr>
        <xdr:cNvPr id="721" name="直線コネクタ 720">
          <a:extLst>
            <a:ext uri="{FF2B5EF4-FFF2-40B4-BE49-F238E27FC236}">
              <a16:creationId xmlns:a16="http://schemas.microsoft.com/office/drawing/2014/main" id="{ED61CBF5-9988-4C06-AA94-498874CAB6BE}"/>
            </a:ext>
          </a:extLst>
        </xdr:cNvPr>
        <xdr:cNvCxnSpPr/>
      </xdr:nvCxnSpPr>
      <xdr:spPr>
        <a:xfrm>
          <a:off x="21323300" y="1867852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113030</xdr:rowOff>
    </xdr:from>
    <xdr:to>
      <xdr:col>107</xdr:col>
      <xdr:colOff>101600</xdr:colOff>
      <xdr:row>109</xdr:row>
      <xdr:rowOff>43180</xdr:rowOff>
    </xdr:to>
    <xdr:sp macro="" textlink="">
      <xdr:nvSpPr>
        <xdr:cNvPr id="722" name="楕円 721">
          <a:extLst>
            <a:ext uri="{FF2B5EF4-FFF2-40B4-BE49-F238E27FC236}">
              <a16:creationId xmlns:a16="http://schemas.microsoft.com/office/drawing/2014/main" id="{8C3FAF73-7302-4AAC-8A11-52717CC648A9}"/>
            </a:ext>
          </a:extLst>
        </xdr:cNvPr>
        <xdr:cNvSpPr/>
      </xdr:nvSpPr>
      <xdr:spPr>
        <a:xfrm>
          <a:off x="20383500" y="186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161925</xdr:rowOff>
    </xdr:from>
    <xdr:to>
      <xdr:col>111</xdr:col>
      <xdr:colOff>177800</xdr:colOff>
      <xdr:row>108</xdr:row>
      <xdr:rowOff>163830</xdr:rowOff>
    </xdr:to>
    <xdr:cxnSp macro="">
      <xdr:nvCxnSpPr>
        <xdr:cNvPr id="723" name="直線コネクタ 722">
          <a:extLst>
            <a:ext uri="{FF2B5EF4-FFF2-40B4-BE49-F238E27FC236}">
              <a16:creationId xmlns:a16="http://schemas.microsoft.com/office/drawing/2014/main" id="{654253E8-2839-49B8-B71E-68F89D974744}"/>
            </a:ext>
          </a:extLst>
        </xdr:cNvPr>
        <xdr:cNvCxnSpPr/>
      </xdr:nvCxnSpPr>
      <xdr:spPr>
        <a:xfrm flipV="1">
          <a:off x="20434300" y="186785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109220</xdr:rowOff>
    </xdr:from>
    <xdr:to>
      <xdr:col>102</xdr:col>
      <xdr:colOff>165100</xdr:colOff>
      <xdr:row>109</xdr:row>
      <xdr:rowOff>39370</xdr:rowOff>
    </xdr:to>
    <xdr:sp macro="" textlink="">
      <xdr:nvSpPr>
        <xdr:cNvPr id="724" name="楕円 723">
          <a:extLst>
            <a:ext uri="{FF2B5EF4-FFF2-40B4-BE49-F238E27FC236}">
              <a16:creationId xmlns:a16="http://schemas.microsoft.com/office/drawing/2014/main" id="{D1BCDEEE-0FD9-4AE3-8617-784EAA158B72}"/>
            </a:ext>
          </a:extLst>
        </xdr:cNvPr>
        <xdr:cNvSpPr/>
      </xdr:nvSpPr>
      <xdr:spPr>
        <a:xfrm>
          <a:off x="19494500" y="1862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160020</xdr:rowOff>
    </xdr:from>
    <xdr:to>
      <xdr:col>107</xdr:col>
      <xdr:colOff>50800</xdr:colOff>
      <xdr:row>108</xdr:row>
      <xdr:rowOff>163830</xdr:rowOff>
    </xdr:to>
    <xdr:cxnSp macro="">
      <xdr:nvCxnSpPr>
        <xdr:cNvPr id="725" name="直線コネクタ 724">
          <a:extLst>
            <a:ext uri="{FF2B5EF4-FFF2-40B4-BE49-F238E27FC236}">
              <a16:creationId xmlns:a16="http://schemas.microsoft.com/office/drawing/2014/main" id="{345A0237-207A-4030-AF1F-8867C08ED8E0}"/>
            </a:ext>
          </a:extLst>
        </xdr:cNvPr>
        <xdr:cNvCxnSpPr/>
      </xdr:nvCxnSpPr>
      <xdr:spPr>
        <a:xfrm>
          <a:off x="19545300" y="18676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109220</xdr:rowOff>
    </xdr:from>
    <xdr:to>
      <xdr:col>98</xdr:col>
      <xdr:colOff>38100</xdr:colOff>
      <xdr:row>109</xdr:row>
      <xdr:rowOff>39370</xdr:rowOff>
    </xdr:to>
    <xdr:sp macro="" textlink="">
      <xdr:nvSpPr>
        <xdr:cNvPr id="726" name="楕円 725">
          <a:extLst>
            <a:ext uri="{FF2B5EF4-FFF2-40B4-BE49-F238E27FC236}">
              <a16:creationId xmlns:a16="http://schemas.microsoft.com/office/drawing/2014/main" id="{9B6C6396-E743-405C-9F75-C2809185A54F}"/>
            </a:ext>
          </a:extLst>
        </xdr:cNvPr>
        <xdr:cNvSpPr/>
      </xdr:nvSpPr>
      <xdr:spPr>
        <a:xfrm>
          <a:off x="18605500" y="1862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160020</xdr:rowOff>
    </xdr:from>
    <xdr:to>
      <xdr:col>102</xdr:col>
      <xdr:colOff>114300</xdr:colOff>
      <xdr:row>108</xdr:row>
      <xdr:rowOff>160020</xdr:rowOff>
    </xdr:to>
    <xdr:cxnSp macro="">
      <xdr:nvCxnSpPr>
        <xdr:cNvPr id="727" name="直線コネクタ 726">
          <a:extLst>
            <a:ext uri="{FF2B5EF4-FFF2-40B4-BE49-F238E27FC236}">
              <a16:creationId xmlns:a16="http://schemas.microsoft.com/office/drawing/2014/main" id="{573F0478-A268-408C-956B-D6D5014EC2D2}"/>
            </a:ext>
          </a:extLst>
        </xdr:cNvPr>
        <xdr:cNvCxnSpPr/>
      </xdr:nvCxnSpPr>
      <xdr:spPr>
        <a:xfrm>
          <a:off x="18656300" y="18676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728" name="n_1aveValue【庁舎】&#10;一人当たり面積">
          <a:extLst>
            <a:ext uri="{FF2B5EF4-FFF2-40B4-BE49-F238E27FC236}">
              <a16:creationId xmlns:a16="http://schemas.microsoft.com/office/drawing/2014/main" id="{AE51330F-59FC-483F-972E-C0FC19B49157}"/>
            </a:ext>
          </a:extLst>
        </xdr:cNvPr>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729" name="n_2aveValue【庁舎】&#10;一人当たり面積">
          <a:extLst>
            <a:ext uri="{FF2B5EF4-FFF2-40B4-BE49-F238E27FC236}">
              <a16:creationId xmlns:a16="http://schemas.microsoft.com/office/drawing/2014/main" id="{498E1948-0E12-473B-ADE7-CF5268F771C3}"/>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730" name="n_3aveValue【庁舎】&#10;一人当たり面積">
          <a:extLst>
            <a:ext uri="{FF2B5EF4-FFF2-40B4-BE49-F238E27FC236}">
              <a16:creationId xmlns:a16="http://schemas.microsoft.com/office/drawing/2014/main" id="{752B57F1-EE19-41BB-8D4A-AC6615ED4BEC}"/>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731" name="n_4aveValue【庁舎】&#10;一人当たり面積">
          <a:extLst>
            <a:ext uri="{FF2B5EF4-FFF2-40B4-BE49-F238E27FC236}">
              <a16:creationId xmlns:a16="http://schemas.microsoft.com/office/drawing/2014/main" id="{ED85B634-C207-4EEC-AB01-647E112A0851}"/>
            </a:ext>
          </a:extLst>
        </xdr:cNvPr>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32402</xdr:rowOff>
    </xdr:from>
    <xdr:ext cx="469744" cy="259045"/>
    <xdr:sp macro="" textlink="">
      <xdr:nvSpPr>
        <xdr:cNvPr id="732" name="n_1mainValue【庁舎】&#10;一人当たり面積">
          <a:extLst>
            <a:ext uri="{FF2B5EF4-FFF2-40B4-BE49-F238E27FC236}">
              <a16:creationId xmlns:a16="http://schemas.microsoft.com/office/drawing/2014/main" id="{2B5075B9-E9B9-4F53-9F7D-48DBAB4135F8}"/>
            </a:ext>
          </a:extLst>
        </xdr:cNvPr>
        <xdr:cNvSpPr txBox="1"/>
      </xdr:nvSpPr>
      <xdr:spPr>
        <a:xfrm>
          <a:off x="21075727" y="1872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34307</xdr:rowOff>
    </xdr:from>
    <xdr:ext cx="469744" cy="259045"/>
    <xdr:sp macro="" textlink="">
      <xdr:nvSpPr>
        <xdr:cNvPr id="733" name="n_2mainValue【庁舎】&#10;一人当たり面積">
          <a:extLst>
            <a:ext uri="{FF2B5EF4-FFF2-40B4-BE49-F238E27FC236}">
              <a16:creationId xmlns:a16="http://schemas.microsoft.com/office/drawing/2014/main" id="{FF9C50EF-ACF2-4244-B42C-94EB114BD484}"/>
            </a:ext>
          </a:extLst>
        </xdr:cNvPr>
        <xdr:cNvSpPr txBox="1"/>
      </xdr:nvSpPr>
      <xdr:spPr>
        <a:xfrm>
          <a:off x="20199427"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30497</xdr:rowOff>
    </xdr:from>
    <xdr:ext cx="469744" cy="259045"/>
    <xdr:sp macro="" textlink="">
      <xdr:nvSpPr>
        <xdr:cNvPr id="734" name="n_3mainValue【庁舎】&#10;一人当たり面積">
          <a:extLst>
            <a:ext uri="{FF2B5EF4-FFF2-40B4-BE49-F238E27FC236}">
              <a16:creationId xmlns:a16="http://schemas.microsoft.com/office/drawing/2014/main" id="{C00DCC88-C607-4B35-AD19-BB821E086757}"/>
            </a:ext>
          </a:extLst>
        </xdr:cNvPr>
        <xdr:cNvSpPr txBox="1"/>
      </xdr:nvSpPr>
      <xdr:spPr>
        <a:xfrm>
          <a:off x="19310427" y="187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30497</xdr:rowOff>
    </xdr:from>
    <xdr:ext cx="469744" cy="259045"/>
    <xdr:sp macro="" textlink="">
      <xdr:nvSpPr>
        <xdr:cNvPr id="735" name="n_4mainValue【庁舎】&#10;一人当たり面積">
          <a:extLst>
            <a:ext uri="{FF2B5EF4-FFF2-40B4-BE49-F238E27FC236}">
              <a16:creationId xmlns:a16="http://schemas.microsoft.com/office/drawing/2014/main" id="{CF7B00E5-84BC-4C95-8A46-D45ACA1B8198}"/>
            </a:ext>
          </a:extLst>
        </xdr:cNvPr>
        <xdr:cNvSpPr txBox="1"/>
      </xdr:nvSpPr>
      <xdr:spPr>
        <a:xfrm>
          <a:off x="18421427" y="187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6" name="正方形/長方形 735">
          <a:extLst>
            <a:ext uri="{FF2B5EF4-FFF2-40B4-BE49-F238E27FC236}">
              <a16:creationId xmlns:a16="http://schemas.microsoft.com/office/drawing/2014/main" id="{3CF2DFD2-DDA9-46D4-9EB5-A671EE86942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7" name="正方形/長方形 736">
          <a:extLst>
            <a:ext uri="{FF2B5EF4-FFF2-40B4-BE49-F238E27FC236}">
              <a16:creationId xmlns:a16="http://schemas.microsoft.com/office/drawing/2014/main" id="{8AC1BB12-C654-4D75-ADD3-07F6C6ABAAA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8" name="テキスト ボックス 737">
          <a:extLst>
            <a:ext uri="{FF2B5EF4-FFF2-40B4-BE49-F238E27FC236}">
              <a16:creationId xmlns:a16="http://schemas.microsoft.com/office/drawing/2014/main" id="{92029937-3EE3-46D3-93FE-C908374C44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数値が高かった保健センター・保健所については、昭和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年に建築し、耐用年数である</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年に迫っていた健康管理センターをこども家庭センターへ用途変更したことから、該当がなくなった。図書館については、平成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年に全面改修したため、有形固定資産減価償却率は低くなっている。</a:t>
          </a:r>
        </a:p>
        <a:p>
          <a:r>
            <a:rPr kumimoji="1" lang="ja-JP" altLang="en-US" sz="1300">
              <a:latin typeface="ＭＳ Ｐゴシック" panose="020B0600070205080204" pitchFamily="50" charset="-128"/>
              <a:ea typeface="ＭＳ Ｐゴシック" panose="020B0600070205080204" pitchFamily="50" charset="-128"/>
            </a:rPr>
            <a:t>体育館・プールについては、昭和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年に勤労者体育センターが建設され、耐用年数である</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年に迫っているものの、類似団体平均は下回っている。平成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年には床張替え等の大規模改修工事を実施しており、老朽化対策に取り組んでいるためである。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消防施設については、類似団体に比べて低くなっている。これは平成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年度に本部分団の車庫を新築したことや、令和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年度に防災備蓄倉庫や防災行政無線を新設したことによるものである。その他の分団車庫の減価償却率が高くなってきている。耐用年数を過ぎた</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つの分団については令和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年度に新築工事を行った。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年度の耐震工事を行い有形固定資産減価償却率は類似団体を下回っていたが、類似団体の庁舎新改築の影響を受け現在は大きく上回っている。当町の減価償却率は昨年に比べても大きな増減はないため、令和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年度に一部改訂した公共施設等総合管理計画や個別施設計画をもとに老朽化対策に取り組んでいく。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0" zoomScaleNormal="8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0" t="s">
        <v>76</v>
      </c>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c r="BC1" s="390"/>
      <c r="BD1" s="390"/>
      <c r="BE1" s="390"/>
      <c r="BF1" s="390"/>
      <c r="BG1" s="390"/>
      <c r="BH1" s="390"/>
      <c r="BI1" s="390"/>
      <c r="BJ1" s="390"/>
      <c r="BK1" s="390"/>
      <c r="BL1" s="390"/>
      <c r="BM1" s="390"/>
      <c r="BN1" s="390"/>
      <c r="BO1" s="390"/>
      <c r="BP1" s="390"/>
      <c r="BQ1" s="390"/>
      <c r="BR1" s="390"/>
      <c r="BS1" s="390"/>
      <c r="BT1" s="390"/>
      <c r="BU1" s="390"/>
      <c r="BV1" s="390"/>
      <c r="BW1" s="390"/>
      <c r="BX1" s="390"/>
      <c r="BY1" s="390"/>
      <c r="BZ1" s="390"/>
      <c r="CA1" s="390"/>
      <c r="CB1" s="390"/>
      <c r="CC1" s="390"/>
      <c r="CD1" s="390"/>
      <c r="CE1" s="390"/>
      <c r="CF1" s="390"/>
      <c r="CG1" s="390"/>
      <c r="CH1" s="390"/>
      <c r="CI1" s="390"/>
      <c r="CJ1" s="390"/>
      <c r="CK1" s="390"/>
      <c r="CL1" s="390"/>
      <c r="CM1" s="390"/>
      <c r="CN1" s="390"/>
      <c r="CO1" s="390"/>
      <c r="CP1" s="390"/>
      <c r="CQ1" s="390"/>
      <c r="CR1" s="390"/>
      <c r="CS1" s="390"/>
      <c r="CT1" s="390"/>
      <c r="CU1" s="390"/>
      <c r="CV1" s="390"/>
      <c r="CW1" s="390"/>
      <c r="CX1" s="390"/>
      <c r="CY1" s="390"/>
      <c r="CZ1" s="390"/>
      <c r="DA1" s="390"/>
      <c r="DB1" s="390"/>
      <c r="DC1" s="390"/>
      <c r="DD1" s="390"/>
      <c r="DE1" s="390"/>
      <c r="DF1" s="390"/>
      <c r="DG1" s="390"/>
      <c r="DH1" s="390"/>
      <c r="DI1" s="390"/>
      <c r="DJ1" s="163"/>
      <c r="DK1" s="163"/>
      <c r="DL1" s="163"/>
      <c r="DM1" s="163"/>
      <c r="DN1" s="163"/>
      <c r="DO1" s="163"/>
    </row>
    <row r="2" spans="1:119" ht="24.75" thickBot="1" x14ac:dyDescent="0.2">
      <c r="B2" s="164" t="s">
        <v>77</v>
      </c>
      <c r="C2" s="164"/>
      <c r="D2" s="165"/>
    </row>
    <row r="3" spans="1:119" ht="18.75" customHeight="1" thickBot="1" x14ac:dyDescent="0.2">
      <c r="A3" s="163"/>
      <c r="B3" s="391" t="s">
        <v>78</v>
      </c>
      <c r="C3" s="392"/>
      <c r="D3" s="392"/>
      <c r="E3" s="393"/>
      <c r="F3" s="393"/>
      <c r="G3" s="393"/>
      <c r="H3" s="393"/>
      <c r="I3" s="393"/>
      <c r="J3" s="393"/>
      <c r="K3" s="393"/>
      <c r="L3" s="393" t="s">
        <v>79</v>
      </c>
      <c r="M3" s="393"/>
      <c r="N3" s="393"/>
      <c r="O3" s="393"/>
      <c r="P3" s="393"/>
      <c r="Q3" s="393"/>
      <c r="R3" s="400"/>
      <c r="S3" s="400"/>
      <c r="T3" s="400"/>
      <c r="U3" s="400"/>
      <c r="V3" s="401"/>
      <c r="W3" s="375" t="s">
        <v>80</v>
      </c>
      <c r="X3" s="376"/>
      <c r="Y3" s="376"/>
      <c r="Z3" s="376"/>
      <c r="AA3" s="376"/>
      <c r="AB3" s="392"/>
      <c r="AC3" s="400" t="s">
        <v>81</v>
      </c>
      <c r="AD3" s="376"/>
      <c r="AE3" s="376"/>
      <c r="AF3" s="376"/>
      <c r="AG3" s="376"/>
      <c r="AH3" s="376"/>
      <c r="AI3" s="376"/>
      <c r="AJ3" s="376"/>
      <c r="AK3" s="376"/>
      <c r="AL3" s="377"/>
      <c r="AM3" s="375" t="s">
        <v>82</v>
      </c>
      <c r="AN3" s="376"/>
      <c r="AO3" s="376"/>
      <c r="AP3" s="376"/>
      <c r="AQ3" s="376"/>
      <c r="AR3" s="376"/>
      <c r="AS3" s="376"/>
      <c r="AT3" s="376"/>
      <c r="AU3" s="376"/>
      <c r="AV3" s="376"/>
      <c r="AW3" s="376"/>
      <c r="AX3" s="377"/>
      <c r="AY3" s="412" t="s">
        <v>1</v>
      </c>
      <c r="AZ3" s="413"/>
      <c r="BA3" s="413"/>
      <c r="BB3" s="413"/>
      <c r="BC3" s="413"/>
      <c r="BD3" s="413"/>
      <c r="BE3" s="413"/>
      <c r="BF3" s="413"/>
      <c r="BG3" s="413"/>
      <c r="BH3" s="413"/>
      <c r="BI3" s="413"/>
      <c r="BJ3" s="413"/>
      <c r="BK3" s="413"/>
      <c r="BL3" s="413"/>
      <c r="BM3" s="414"/>
      <c r="BN3" s="375" t="s">
        <v>83</v>
      </c>
      <c r="BO3" s="376"/>
      <c r="BP3" s="376"/>
      <c r="BQ3" s="376"/>
      <c r="BR3" s="376"/>
      <c r="BS3" s="376"/>
      <c r="BT3" s="376"/>
      <c r="BU3" s="377"/>
      <c r="BV3" s="375" t="s">
        <v>84</v>
      </c>
      <c r="BW3" s="376"/>
      <c r="BX3" s="376"/>
      <c r="BY3" s="376"/>
      <c r="BZ3" s="376"/>
      <c r="CA3" s="376"/>
      <c r="CB3" s="376"/>
      <c r="CC3" s="377"/>
      <c r="CD3" s="412" t="s">
        <v>1</v>
      </c>
      <c r="CE3" s="413"/>
      <c r="CF3" s="413"/>
      <c r="CG3" s="413"/>
      <c r="CH3" s="413"/>
      <c r="CI3" s="413"/>
      <c r="CJ3" s="413"/>
      <c r="CK3" s="413"/>
      <c r="CL3" s="413"/>
      <c r="CM3" s="413"/>
      <c r="CN3" s="413"/>
      <c r="CO3" s="413"/>
      <c r="CP3" s="413"/>
      <c r="CQ3" s="413"/>
      <c r="CR3" s="413"/>
      <c r="CS3" s="414"/>
      <c r="CT3" s="375" t="s">
        <v>85</v>
      </c>
      <c r="CU3" s="376"/>
      <c r="CV3" s="376"/>
      <c r="CW3" s="376"/>
      <c r="CX3" s="376"/>
      <c r="CY3" s="376"/>
      <c r="CZ3" s="376"/>
      <c r="DA3" s="377"/>
      <c r="DB3" s="375" t="s">
        <v>86</v>
      </c>
      <c r="DC3" s="376"/>
      <c r="DD3" s="376"/>
      <c r="DE3" s="376"/>
      <c r="DF3" s="376"/>
      <c r="DG3" s="376"/>
      <c r="DH3" s="376"/>
      <c r="DI3" s="377"/>
    </row>
    <row r="4" spans="1:119" ht="18.75" customHeight="1" x14ac:dyDescent="0.15">
      <c r="A4" s="163"/>
      <c r="B4" s="394"/>
      <c r="C4" s="395"/>
      <c r="D4" s="395"/>
      <c r="E4" s="396"/>
      <c r="F4" s="396"/>
      <c r="G4" s="396"/>
      <c r="H4" s="396"/>
      <c r="I4" s="396"/>
      <c r="J4" s="396"/>
      <c r="K4" s="396"/>
      <c r="L4" s="396"/>
      <c r="M4" s="396"/>
      <c r="N4" s="396"/>
      <c r="O4" s="396"/>
      <c r="P4" s="396"/>
      <c r="Q4" s="396"/>
      <c r="R4" s="402"/>
      <c r="S4" s="402"/>
      <c r="T4" s="402"/>
      <c r="U4" s="402"/>
      <c r="V4" s="403"/>
      <c r="W4" s="406"/>
      <c r="X4" s="407"/>
      <c r="Y4" s="407"/>
      <c r="Z4" s="407"/>
      <c r="AA4" s="407"/>
      <c r="AB4" s="395"/>
      <c r="AC4" s="402"/>
      <c r="AD4" s="407"/>
      <c r="AE4" s="407"/>
      <c r="AF4" s="407"/>
      <c r="AG4" s="407"/>
      <c r="AH4" s="407"/>
      <c r="AI4" s="407"/>
      <c r="AJ4" s="407"/>
      <c r="AK4" s="407"/>
      <c r="AL4" s="410"/>
      <c r="AM4" s="408"/>
      <c r="AN4" s="409"/>
      <c r="AO4" s="409"/>
      <c r="AP4" s="409"/>
      <c r="AQ4" s="409"/>
      <c r="AR4" s="409"/>
      <c r="AS4" s="409"/>
      <c r="AT4" s="409"/>
      <c r="AU4" s="409"/>
      <c r="AV4" s="409"/>
      <c r="AW4" s="409"/>
      <c r="AX4" s="411"/>
      <c r="AY4" s="378" t="s">
        <v>87</v>
      </c>
      <c r="AZ4" s="379"/>
      <c r="BA4" s="379"/>
      <c r="BB4" s="379"/>
      <c r="BC4" s="379"/>
      <c r="BD4" s="379"/>
      <c r="BE4" s="379"/>
      <c r="BF4" s="379"/>
      <c r="BG4" s="379"/>
      <c r="BH4" s="379"/>
      <c r="BI4" s="379"/>
      <c r="BJ4" s="379"/>
      <c r="BK4" s="379"/>
      <c r="BL4" s="379"/>
      <c r="BM4" s="380"/>
      <c r="BN4" s="381">
        <v>10156015</v>
      </c>
      <c r="BO4" s="382"/>
      <c r="BP4" s="382"/>
      <c r="BQ4" s="382"/>
      <c r="BR4" s="382"/>
      <c r="BS4" s="382"/>
      <c r="BT4" s="382"/>
      <c r="BU4" s="383"/>
      <c r="BV4" s="381">
        <v>10715480</v>
      </c>
      <c r="BW4" s="382"/>
      <c r="BX4" s="382"/>
      <c r="BY4" s="382"/>
      <c r="BZ4" s="382"/>
      <c r="CA4" s="382"/>
      <c r="CB4" s="382"/>
      <c r="CC4" s="383"/>
      <c r="CD4" s="384" t="s">
        <v>88</v>
      </c>
      <c r="CE4" s="385"/>
      <c r="CF4" s="385"/>
      <c r="CG4" s="385"/>
      <c r="CH4" s="385"/>
      <c r="CI4" s="385"/>
      <c r="CJ4" s="385"/>
      <c r="CK4" s="385"/>
      <c r="CL4" s="385"/>
      <c r="CM4" s="385"/>
      <c r="CN4" s="385"/>
      <c r="CO4" s="385"/>
      <c r="CP4" s="385"/>
      <c r="CQ4" s="385"/>
      <c r="CR4" s="385"/>
      <c r="CS4" s="386"/>
      <c r="CT4" s="387">
        <v>14.8</v>
      </c>
      <c r="CU4" s="388"/>
      <c r="CV4" s="388"/>
      <c r="CW4" s="388"/>
      <c r="CX4" s="388"/>
      <c r="CY4" s="388"/>
      <c r="CZ4" s="388"/>
      <c r="DA4" s="389"/>
      <c r="DB4" s="387">
        <v>14.7</v>
      </c>
      <c r="DC4" s="388"/>
      <c r="DD4" s="388"/>
      <c r="DE4" s="388"/>
      <c r="DF4" s="388"/>
      <c r="DG4" s="388"/>
      <c r="DH4" s="388"/>
      <c r="DI4" s="389"/>
    </row>
    <row r="5" spans="1:119" ht="18.75" customHeight="1" x14ac:dyDescent="0.15">
      <c r="A5" s="163"/>
      <c r="B5" s="397"/>
      <c r="C5" s="398"/>
      <c r="D5" s="398"/>
      <c r="E5" s="399"/>
      <c r="F5" s="399"/>
      <c r="G5" s="399"/>
      <c r="H5" s="399"/>
      <c r="I5" s="399"/>
      <c r="J5" s="399"/>
      <c r="K5" s="399"/>
      <c r="L5" s="399"/>
      <c r="M5" s="399"/>
      <c r="N5" s="399"/>
      <c r="O5" s="399"/>
      <c r="P5" s="399"/>
      <c r="Q5" s="399"/>
      <c r="R5" s="404"/>
      <c r="S5" s="404"/>
      <c r="T5" s="404"/>
      <c r="U5" s="404"/>
      <c r="V5" s="405"/>
      <c r="W5" s="408"/>
      <c r="X5" s="409"/>
      <c r="Y5" s="409"/>
      <c r="Z5" s="409"/>
      <c r="AA5" s="409"/>
      <c r="AB5" s="398"/>
      <c r="AC5" s="404"/>
      <c r="AD5" s="409"/>
      <c r="AE5" s="409"/>
      <c r="AF5" s="409"/>
      <c r="AG5" s="409"/>
      <c r="AH5" s="409"/>
      <c r="AI5" s="409"/>
      <c r="AJ5" s="409"/>
      <c r="AK5" s="409"/>
      <c r="AL5" s="411"/>
      <c r="AM5" s="447" t="s">
        <v>89</v>
      </c>
      <c r="AN5" s="448"/>
      <c r="AO5" s="448"/>
      <c r="AP5" s="448"/>
      <c r="AQ5" s="448"/>
      <c r="AR5" s="448"/>
      <c r="AS5" s="448"/>
      <c r="AT5" s="449"/>
      <c r="AU5" s="450" t="s">
        <v>90</v>
      </c>
      <c r="AV5" s="451"/>
      <c r="AW5" s="451"/>
      <c r="AX5" s="451"/>
      <c r="AY5" s="452" t="s">
        <v>91</v>
      </c>
      <c r="AZ5" s="453"/>
      <c r="BA5" s="453"/>
      <c r="BB5" s="453"/>
      <c r="BC5" s="453"/>
      <c r="BD5" s="453"/>
      <c r="BE5" s="453"/>
      <c r="BF5" s="453"/>
      <c r="BG5" s="453"/>
      <c r="BH5" s="453"/>
      <c r="BI5" s="453"/>
      <c r="BJ5" s="453"/>
      <c r="BK5" s="453"/>
      <c r="BL5" s="453"/>
      <c r="BM5" s="454"/>
      <c r="BN5" s="418">
        <v>9380540</v>
      </c>
      <c r="BO5" s="419"/>
      <c r="BP5" s="419"/>
      <c r="BQ5" s="419"/>
      <c r="BR5" s="419"/>
      <c r="BS5" s="419"/>
      <c r="BT5" s="419"/>
      <c r="BU5" s="420"/>
      <c r="BV5" s="418">
        <v>9970521</v>
      </c>
      <c r="BW5" s="419"/>
      <c r="BX5" s="419"/>
      <c r="BY5" s="419"/>
      <c r="BZ5" s="419"/>
      <c r="CA5" s="419"/>
      <c r="CB5" s="419"/>
      <c r="CC5" s="420"/>
      <c r="CD5" s="421" t="s">
        <v>92</v>
      </c>
      <c r="CE5" s="422"/>
      <c r="CF5" s="422"/>
      <c r="CG5" s="422"/>
      <c r="CH5" s="422"/>
      <c r="CI5" s="422"/>
      <c r="CJ5" s="422"/>
      <c r="CK5" s="422"/>
      <c r="CL5" s="422"/>
      <c r="CM5" s="422"/>
      <c r="CN5" s="422"/>
      <c r="CO5" s="422"/>
      <c r="CP5" s="422"/>
      <c r="CQ5" s="422"/>
      <c r="CR5" s="422"/>
      <c r="CS5" s="423"/>
      <c r="CT5" s="415">
        <v>83.3</v>
      </c>
      <c r="CU5" s="416"/>
      <c r="CV5" s="416"/>
      <c r="CW5" s="416"/>
      <c r="CX5" s="416"/>
      <c r="CY5" s="416"/>
      <c r="CZ5" s="416"/>
      <c r="DA5" s="417"/>
      <c r="DB5" s="415">
        <v>82.9</v>
      </c>
      <c r="DC5" s="416"/>
      <c r="DD5" s="416"/>
      <c r="DE5" s="416"/>
      <c r="DF5" s="416"/>
      <c r="DG5" s="416"/>
      <c r="DH5" s="416"/>
      <c r="DI5" s="417"/>
    </row>
    <row r="6" spans="1:119" ht="18.75" customHeight="1" x14ac:dyDescent="0.15">
      <c r="A6" s="163"/>
      <c r="B6" s="424" t="s">
        <v>93</v>
      </c>
      <c r="C6" s="425"/>
      <c r="D6" s="425"/>
      <c r="E6" s="426"/>
      <c r="F6" s="426"/>
      <c r="G6" s="426"/>
      <c r="H6" s="426"/>
      <c r="I6" s="426"/>
      <c r="J6" s="426"/>
      <c r="K6" s="426"/>
      <c r="L6" s="426" t="s">
        <v>94</v>
      </c>
      <c r="M6" s="426"/>
      <c r="N6" s="426"/>
      <c r="O6" s="426"/>
      <c r="P6" s="426"/>
      <c r="Q6" s="426"/>
      <c r="R6" s="430"/>
      <c r="S6" s="430"/>
      <c r="T6" s="430"/>
      <c r="U6" s="430"/>
      <c r="V6" s="431"/>
      <c r="W6" s="434" t="s">
        <v>95</v>
      </c>
      <c r="X6" s="435"/>
      <c r="Y6" s="435"/>
      <c r="Z6" s="435"/>
      <c r="AA6" s="435"/>
      <c r="AB6" s="425"/>
      <c r="AC6" s="438" t="s">
        <v>96</v>
      </c>
      <c r="AD6" s="439"/>
      <c r="AE6" s="439"/>
      <c r="AF6" s="439"/>
      <c r="AG6" s="439"/>
      <c r="AH6" s="439"/>
      <c r="AI6" s="439"/>
      <c r="AJ6" s="439"/>
      <c r="AK6" s="439"/>
      <c r="AL6" s="440"/>
      <c r="AM6" s="447" t="s">
        <v>97</v>
      </c>
      <c r="AN6" s="448"/>
      <c r="AO6" s="448"/>
      <c r="AP6" s="448"/>
      <c r="AQ6" s="448"/>
      <c r="AR6" s="448"/>
      <c r="AS6" s="448"/>
      <c r="AT6" s="449"/>
      <c r="AU6" s="450" t="s">
        <v>90</v>
      </c>
      <c r="AV6" s="451"/>
      <c r="AW6" s="451"/>
      <c r="AX6" s="451"/>
      <c r="AY6" s="452" t="s">
        <v>98</v>
      </c>
      <c r="AZ6" s="453"/>
      <c r="BA6" s="453"/>
      <c r="BB6" s="453"/>
      <c r="BC6" s="453"/>
      <c r="BD6" s="453"/>
      <c r="BE6" s="453"/>
      <c r="BF6" s="453"/>
      <c r="BG6" s="453"/>
      <c r="BH6" s="453"/>
      <c r="BI6" s="453"/>
      <c r="BJ6" s="453"/>
      <c r="BK6" s="453"/>
      <c r="BL6" s="453"/>
      <c r="BM6" s="454"/>
      <c r="BN6" s="418">
        <v>775475</v>
      </c>
      <c r="BO6" s="419"/>
      <c r="BP6" s="419"/>
      <c r="BQ6" s="419"/>
      <c r="BR6" s="419"/>
      <c r="BS6" s="419"/>
      <c r="BT6" s="419"/>
      <c r="BU6" s="420"/>
      <c r="BV6" s="418">
        <v>744959</v>
      </c>
      <c r="BW6" s="419"/>
      <c r="BX6" s="419"/>
      <c r="BY6" s="419"/>
      <c r="BZ6" s="419"/>
      <c r="CA6" s="419"/>
      <c r="CB6" s="419"/>
      <c r="CC6" s="420"/>
      <c r="CD6" s="421" t="s">
        <v>99</v>
      </c>
      <c r="CE6" s="422"/>
      <c r="CF6" s="422"/>
      <c r="CG6" s="422"/>
      <c r="CH6" s="422"/>
      <c r="CI6" s="422"/>
      <c r="CJ6" s="422"/>
      <c r="CK6" s="422"/>
      <c r="CL6" s="422"/>
      <c r="CM6" s="422"/>
      <c r="CN6" s="422"/>
      <c r="CO6" s="422"/>
      <c r="CP6" s="422"/>
      <c r="CQ6" s="422"/>
      <c r="CR6" s="422"/>
      <c r="CS6" s="423"/>
      <c r="CT6" s="455">
        <v>83.5</v>
      </c>
      <c r="CU6" s="456"/>
      <c r="CV6" s="456"/>
      <c r="CW6" s="456"/>
      <c r="CX6" s="456"/>
      <c r="CY6" s="456"/>
      <c r="CZ6" s="456"/>
      <c r="DA6" s="457"/>
      <c r="DB6" s="455">
        <v>83.4</v>
      </c>
      <c r="DC6" s="456"/>
      <c r="DD6" s="456"/>
      <c r="DE6" s="456"/>
      <c r="DF6" s="456"/>
      <c r="DG6" s="456"/>
      <c r="DH6" s="456"/>
      <c r="DI6" s="457"/>
    </row>
    <row r="7" spans="1:119" ht="18.75" customHeight="1" x14ac:dyDescent="0.15">
      <c r="A7" s="163"/>
      <c r="B7" s="394"/>
      <c r="C7" s="395"/>
      <c r="D7" s="395"/>
      <c r="E7" s="396"/>
      <c r="F7" s="396"/>
      <c r="G7" s="396"/>
      <c r="H7" s="396"/>
      <c r="I7" s="396"/>
      <c r="J7" s="396"/>
      <c r="K7" s="396"/>
      <c r="L7" s="396"/>
      <c r="M7" s="396"/>
      <c r="N7" s="396"/>
      <c r="O7" s="396"/>
      <c r="P7" s="396"/>
      <c r="Q7" s="396"/>
      <c r="R7" s="402"/>
      <c r="S7" s="402"/>
      <c r="T7" s="402"/>
      <c r="U7" s="402"/>
      <c r="V7" s="403"/>
      <c r="W7" s="406"/>
      <c r="X7" s="407"/>
      <c r="Y7" s="407"/>
      <c r="Z7" s="407"/>
      <c r="AA7" s="407"/>
      <c r="AB7" s="395"/>
      <c r="AC7" s="441"/>
      <c r="AD7" s="442"/>
      <c r="AE7" s="442"/>
      <c r="AF7" s="442"/>
      <c r="AG7" s="442"/>
      <c r="AH7" s="442"/>
      <c r="AI7" s="442"/>
      <c r="AJ7" s="442"/>
      <c r="AK7" s="442"/>
      <c r="AL7" s="443"/>
      <c r="AM7" s="447" t="s">
        <v>100</v>
      </c>
      <c r="AN7" s="448"/>
      <c r="AO7" s="448"/>
      <c r="AP7" s="448"/>
      <c r="AQ7" s="448"/>
      <c r="AR7" s="448"/>
      <c r="AS7" s="448"/>
      <c r="AT7" s="449"/>
      <c r="AU7" s="450" t="s">
        <v>90</v>
      </c>
      <c r="AV7" s="451"/>
      <c r="AW7" s="451"/>
      <c r="AX7" s="451"/>
      <c r="AY7" s="452" t="s">
        <v>101</v>
      </c>
      <c r="AZ7" s="453"/>
      <c r="BA7" s="453"/>
      <c r="BB7" s="453"/>
      <c r="BC7" s="453"/>
      <c r="BD7" s="453"/>
      <c r="BE7" s="453"/>
      <c r="BF7" s="453"/>
      <c r="BG7" s="453"/>
      <c r="BH7" s="453"/>
      <c r="BI7" s="453"/>
      <c r="BJ7" s="453"/>
      <c r="BK7" s="453"/>
      <c r="BL7" s="453"/>
      <c r="BM7" s="454"/>
      <c r="BN7" s="418">
        <v>101608</v>
      </c>
      <c r="BO7" s="419"/>
      <c r="BP7" s="419"/>
      <c r="BQ7" s="419"/>
      <c r="BR7" s="419"/>
      <c r="BS7" s="419"/>
      <c r="BT7" s="419"/>
      <c r="BU7" s="420"/>
      <c r="BV7" s="418">
        <v>103627</v>
      </c>
      <c r="BW7" s="419"/>
      <c r="BX7" s="419"/>
      <c r="BY7" s="419"/>
      <c r="BZ7" s="419"/>
      <c r="CA7" s="419"/>
      <c r="CB7" s="419"/>
      <c r="CC7" s="420"/>
      <c r="CD7" s="421" t="s">
        <v>102</v>
      </c>
      <c r="CE7" s="422"/>
      <c r="CF7" s="422"/>
      <c r="CG7" s="422"/>
      <c r="CH7" s="422"/>
      <c r="CI7" s="422"/>
      <c r="CJ7" s="422"/>
      <c r="CK7" s="422"/>
      <c r="CL7" s="422"/>
      <c r="CM7" s="422"/>
      <c r="CN7" s="422"/>
      <c r="CO7" s="422"/>
      <c r="CP7" s="422"/>
      <c r="CQ7" s="422"/>
      <c r="CR7" s="422"/>
      <c r="CS7" s="423"/>
      <c r="CT7" s="418">
        <v>4564015</v>
      </c>
      <c r="CU7" s="419"/>
      <c r="CV7" s="419"/>
      <c r="CW7" s="419"/>
      <c r="CX7" s="419"/>
      <c r="CY7" s="419"/>
      <c r="CZ7" s="419"/>
      <c r="DA7" s="420"/>
      <c r="DB7" s="418">
        <v>4356659</v>
      </c>
      <c r="DC7" s="419"/>
      <c r="DD7" s="419"/>
      <c r="DE7" s="419"/>
      <c r="DF7" s="419"/>
      <c r="DG7" s="419"/>
      <c r="DH7" s="419"/>
      <c r="DI7" s="420"/>
    </row>
    <row r="8" spans="1:119" ht="18.75" customHeight="1" thickBot="1" x14ac:dyDescent="0.2">
      <c r="A8" s="163"/>
      <c r="B8" s="427"/>
      <c r="C8" s="428"/>
      <c r="D8" s="428"/>
      <c r="E8" s="429"/>
      <c r="F8" s="429"/>
      <c r="G8" s="429"/>
      <c r="H8" s="429"/>
      <c r="I8" s="429"/>
      <c r="J8" s="429"/>
      <c r="K8" s="429"/>
      <c r="L8" s="429"/>
      <c r="M8" s="429"/>
      <c r="N8" s="429"/>
      <c r="O8" s="429"/>
      <c r="P8" s="429"/>
      <c r="Q8" s="429"/>
      <c r="R8" s="432"/>
      <c r="S8" s="432"/>
      <c r="T8" s="432"/>
      <c r="U8" s="432"/>
      <c r="V8" s="433"/>
      <c r="W8" s="436"/>
      <c r="X8" s="437"/>
      <c r="Y8" s="437"/>
      <c r="Z8" s="437"/>
      <c r="AA8" s="437"/>
      <c r="AB8" s="428"/>
      <c r="AC8" s="444"/>
      <c r="AD8" s="445"/>
      <c r="AE8" s="445"/>
      <c r="AF8" s="445"/>
      <c r="AG8" s="445"/>
      <c r="AH8" s="445"/>
      <c r="AI8" s="445"/>
      <c r="AJ8" s="445"/>
      <c r="AK8" s="445"/>
      <c r="AL8" s="446"/>
      <c r="AM8" s="447" t="s">
        <v>103</v>
      </c>
      <c r="AN8" s="448"/>
      <c r="AO8" s="448"/>
      <c r="AP8" s="448"/>
      <c r="AQ8" s="448"/>
      <c r="AR8" s="448"/>
      <c r="AS8" s="448"/>
      <c r="AT8" s="449"/>
      <c r="AU8" s="450" t="s">
        <v>90</v>
      </c>
      <c r="AV8" s="451"/>
      <c r="AW8" s="451"/>
      <c r="AX8" s="451"/>
      <c r="AY8" s="452" t="s">
        <v>104</v>
      </c>
      <c r="AZ8" s="453"/>
      <c r="BA8" s="453"/>
      <c r="BB8" s="453"/>
      <c r="BC8" s="453"/>
      <c r="BD8" s="453"/>
      <c r="BE8" s="453"/>
      <c r="BF8" s="453"/>
      <c r="BG8" s="453"/>
      <c r="BH8" s="453"/>
      <c r="BI8" s="453"/>
      <c r="BJ8" s="453"/>
      <c r="BK8" s="453"/>
      <c r="BL8" s="453"/>
      <c r="BM8" s="454"/>
      <c r="BN8" s="418">
        <v>673867</v>
      </c>
      <c r="BO8" s="419"/>
      <c r="BP8" s="419"/>
      <c r="BQ8" s="419"/>
      <c r="BR8" s="419"/>
      <c r="BS8" s="419"/>
      <c r="BT8" s="419"/>
      <c r="BU8" s="420"/>
      <c r="BV8" s="418">
        <v>641332</v>
      </c>
      <c r="BW8" s="419"/>
      <c r="BX8" s="419"/>
      <c r="BY8" s="419"/>
      <c r="BZ8" s="419"/>
      <c r="CA8" s="419"/>
      <c r="CB8" s="419"/>
      <c r="CC8" s="420"/>
      <c r="CD8" s="421" t="s">
        <v>105</v>
      </c>
      <c r="CE8" s="422"/>
      <c r="CF8" s="422"/>
      <c r="CG8" s="422"/>
      <c r="CH8" s="422"/>
      <c r="CI8" s="422"/>
      <c r="CJ8" s="422"/>
      <c r="CK8" s="422"/>
      <c r="CL8" s="422"/>
      <c r="CM8" s="422"/>
      <c r="CN8" s="422"/>
      <c r="CO8" s="422"/>
      <c r="CP8" s="422"/>
      <c r="CQ8" s="422"/>
      <c r="CR8" s="422"/>
      <c r="CS8" s="423"/>
      <c r="CT8" s="458">
        <v>0.46</v>
      </c>
      <c r="CU8" s="459"/>
      <c r="CV8" s="459"/>
      <c r="CW8" s="459"/>
      <c r="CX8" s="459"/>
      <c r="CY8" s="459"/>
      <c r="CZ8" s="459"/>
      <c r="DA8" s="460"/>
      <c r="DB8" s="458">
        <v>0.46</v>
      </c>
      <c r="DC8" s="459"/>
      <c r="DD8" s="459"/>
      <c r="DE8" s="459"/>
      <c r="DF8" s="459"/>
      <c r="DG8" s="459"/>
      <c r="DH8" s="459"/>
      <c r="DI8" s="460"/>
    </row>
    <row r="9" spans="1:119" ht="18.75" customHeight="1" thickBot="1" x14ac:dyDescent="0.2">
      <c r="A9" s="163"/>
      <c r="B9" s="412" t="s">
        <v>106</v>
      </c>
      <c r="C9" s="413"/>
      <c r="D9" s="413"/>
      <c r="E9" s="413"/>
      <c r="F9" s="413"/>
      <c r="G9" s="413"/>
      <c r="H9" s="413"/>
      <c r="I9" s="413"/>
      <c r="J9" s="413"/>
      <c r="K9" s="461"/>
      <c r="L9" s="462" t="s">
        <v>107</v>
      </c>
      <c r="M9" s="463"/>
      <c r="N9" s="463"/>
      <c r="O9" s="463"/>
      <c r="P9" s="463"/>
      <c r="Q9" s="464"/>
      <c r="R9" s="465">
        <v>15521</v>
      </c>
      <c r="S9" s="466"/>
      <c r="T9" s="466"/>
      <c r="U9" s="466"/>
      <c r="V9" s="467"/>
      <c r="W9" s="375" t="s">
        <v>108</v>
      </c>
      <c r="X9" s="376"/>
      <c r="Y9" s="376"/>
      <c r="Z9" s="376"/>
      <c r="AA9" s="376"/>
      <c r="AB9" s="376"/>
      <c r="AC9" s="376"/>
      <c r="AD9" s="376"/>
      <c r="AE9" s="376"/>
      <c r="AF9" s="376"/>
      <c r="AG9" s="376"/>
      <c r="AH9" s="376"/>
      <c r="AI9" s="376"/>
      <c r="AJ9" s="376"/>
      <c r="AK9" s="376"/>
      <c r="AL9" s="377"/>
      <c r="AM9" s="447" t="s">
        <v>109</v>
      </c>
      <c r="AN9" s="448"/>
      <c r="AO9" s="448"/>
      <c r="AP9" s="448"/>
      <c r="AQ9" s="448"/>
      <c r="AR9" s="448"/>
      <c r="AS9" s="448"/>
      <c r="AT9" s="449"/>
      <c r="AU9" s="450" t="s">
        <v>90</v>
      </c>
      <c r="AV9" s="451"/>
      <c r="AW9" s="451"/>
      <c r="AX9" s="451"/>
      <c r="AY9" s="452" t="s">
        <v>110</v>
      </c>
      <c r="AZ9" s="453"/>
      <c r="BA9" s="453"/>
      <c r="BB9" s="453"/>
      <c r="BC9" s="453"/>
      <c r="BD9" s="453"/>
      <c r="BE9" s="453"/>
      <c r="BF9" s="453"/>
      <c r="BG9" s="453"/>
      <c r="BH9" s="453"/>
      <c r="BI9" s="453"/>
      <c r="BJ9" s="453"/>
      <c r="BK9" s="453"/>
      <c r="BL9" s="453"/>
      <c r="BM9" s="454"/>
      <c r="BN9" s="418">
        <v>32535</v>
      </c>
      <c r="BO9" s="419"/>
      <c r="BP9" s="419"/>
      <c r="BQ9" s="419"/>
      <c r="BR9" s="419"/>
      <c r="BS9" s="419"/>
      <c r="BT9" s="419"/>
      <c r="BU9" s="420"/>
      <c r="BV9" s="418">
        <v>-4201</v>
      </c>
      <c r="BW9" s="419"/>
      <c r="BX9" s="419"/>
      <c r="BY9" s="419"/>
      <c r="BZ9" s="419"/>
      <c r="CA9" s="419"/>
      <c r="CB9" s="419"/>
      <c r="CC9" s="420"/>
      <c r="CD9" s="421" t="s">
        <v>111</v>
      </c>
      <c r="CE9" s="422"/>
      <c r="CF9" s="422"/>
      <c r="CG9" s="422"/>
      <c r="CH9" s="422"/>
      <c r="CI9" s="422"/>
      <c r="CJ9" s="422"/>
      <c r="CK9" s="422"/>
      <c r="CL9" s="422"/>
      <c r="CM9" s="422"/>
      <c r="CN9" s="422"/>
      <c r="CO9" s="422"/>
      <c r="CP9" s="422"/>
      <c r="CQ9" s="422"/>
      <c r="CR9" s="422"/>
      <c r="CS9" s="423"/>
      <c r="CT9" s="415">
        <v>8.5</v>
      </c>
      <c r="CU9" s="416"/>
      <c r="CV9" s="416"/>
      <c r="CW9" s="416"/>
      <c r="CX9" s="416"/>
      <c r="CY9" s="416"/>
      <c r="CZ9" s="416"/>
      <c r="DA9" s="417"/>
      <c r="DB9" s="415">
        <v>9.1999999999999993</v>
      </c>
      <c r="DC9" s="416"/>
      <c r="DD9" s="416"/>
      <c r="DE9" s="416"/>
      <c r="DF9" s="416"/>
      <c r="DG9" s="416"/>
      <c r="DH9" s="416"/>
      <c r="DI9" s="417"/>
    </row>
    <row r="10" spans="1:119" ht="18.75" customHeight="1" thickBot="1" x14ac:dyDescent="0.2">
      <c r="A10" s="163"/>
      <c r="B10" s="412"/>
      <c r="C10" s="413"/>
      <c r="D10" s="413"/>
      <c r="E10" s="413"/>
      <c r="F10" s="413"/>
      <c r="G10" s="413"/>
      <c r="H10" s="413"/>
      <c r="I10" s="413"/>
      <c r="J10" s="413"/>
      <c r="K10" s="461"/>
      <c r="L10" s="468" t="s">
        <v>112</v>
      </c>
      <c r="M10" s="448"/>
      <c r="N10" s="448"/>
      <c r="O10" s="448"/>
      <c r="P10" s="448"/>
      <c r="Q10" s="449"/>
      <c r="R10" s="469">
        <v>15138</v>
      </c>
      <c r="S10" s="470"/>
      <c r="T10" s="470"/>
      <c r="U10" s="470"/>
      <c r="V10" s="471"/>
      <c r="W10" s="406"/>
      <c r="X10" s="407"/>
      <c r="Y10" s="407"/>
      <c r="Z10" s="407"/>
      <c r="AA10" s="407"/>
      <c r="AB10" s="407"/>
      <c r="AC10" s="407"/>
      <c r="AD10" s="407"/>
      <c r="AE10" s="407"/>
      <c r="AF10" s="407"/>
      <c r="AG10" s="407"/>
      <c r="AH10" s="407"/>
      <c r="AI10" s="407"/>
      <c r="AJ10" s="407"/>
      <c r="AK10" s="407"/>
      <c r="AL10" s="410"/>
      <c r="AM10" s="447" t="s">
        <v>113</v>
      </c>
      <c r="AN10" s="448"/>
      <c r="AO10" s="448"/>
      <c r="AP10" s="448"/>
      <c r="AQ10" s="448"/>
      <c r="AR10" s="448"/>
      <c r="AS10" s="448"/>
      <c r="AT10" s="449"/>
      <c r="AU10" s="450" t="s">
        <v>90</v>
      </c>
      <c r="AV10" s="451"/>
      <c r="AW10" s="451"/>
      <c r="AX10" s="451"/>
      <c r="AY10" s="452" t="s">
        <v>114</v>
      </c>
      <c r="AZ10" s="453"/>
      <c r="BA10" s="453"/>
      <c r="BB10" s="453"/>
      <c r="BC10" s="453"/>
      <c r="BD10" s="453"/>
      <c r="BE10" s="453"/>
      <c r="BF10" s="453"/>
      <c r="BG10" s="453"/>
      <c r="BH10" s="453"/>
      <c r="BI10" s="453"/>
      <c r="BJ10" s="453"/>
      <c r="BK10" s="453"/>
      <c r="BL10" s="453"/>
      <c r="BM10" s="454"/>
      <c r="BN10" s="418">
        <v>3321</v>
      </c>
      <c r="BO10" s="419"/>
      <c r="BP10" s="419"/>
      <c r="BQ10" s="419"/>
      <c r="BR10" s="419"/>
      <c r="BS10" s="419"/>
      <c r="BT10" s="419"/>
      <c r="BU10" s="420"/>
      <c r="BV10" s="418">
        <v>2495</v>
      </c>
      <c r="BW10" s="419"/>
      <c r="BX10" s="419"/>
      <c r="BY10" s="419"/>
      <c r="BZ10" s="419"/>
      <c r="CA10" s="419"/>
      <c r="CB10" s="419"/>
      <c r="CC10" s="420"/>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2"/>
      <c r="C11" s="413"/>
      <c r="D11" s="413"/>
      <c r="E11" s="413"/>
      <c r="F11" s="413"/>
      <c r="G11" s="413"/>
      <c r="H11" s="413"/>
      <c r="I11" s="413"/>
      <c r="J11" s="413"/>
      <c r="K11" s="461"/>
      <c r="L11" s="472" t="s">
        <v>116</v>
      </c>
      <c r="M11" s="473"/>
      <c r="N11" s="473"/>
      <c r="O11" s="473"/>
      <c r="P11" s="473"/>
      <c r="Q11" s="474"/>
      <c r="R11" s="475" t="s">
        <v>117</v>
      </c>
      <c r="S11" s="476"/>
      <c r="T11" s="476"/>
      <c r="U11" s="476"/>
      <c r="V11" s="477"/>
      <c r="W11" s="406"/>
      <c r="X11" s="407"/>
      <c r="Y11" s="407"/>
      <c r="Z11" s="407"/>
      <c r="AA11" s="407"/>
      <c r="AB11" s="407"/>
      <c r="AC11" s="407"/>
      <c r="AD11" s="407"/>
      <c r="AE11" s="407"/>
      <c r="AF11" s="407"/>
      <c r="AG11" s="407"/>
      <c r="AH11" s="407"/>
      <c r="AI11" s="407"/>
      <c r="AJ11" s="407"/>
      <c r="AK11" s="407"/>
      <c r="AL11" s="410"/>
      <c r="AM11" s="447" t="s">
        <v>118</v>
      </c>
      <c r="AN11" s="448"/>
      <c r="AO11" s="448"/>
      <c r="AP11" s="448"/>
      <c r="AQ11" s="448"/>
      <c r="AR11" s="448"/>
      <c r="AS11" s="448"/>
      <c r="AT11" s="449"/>
      <c r="AU11" s="450" t="s">
        <v>90</v>
      </c>
      <c r="AV11" s="451"/>
      <c r="AW11" s="451"/>
      <c r="AX11" s="451"/>
      <c r="AY11" s="452" t="s">
        <v>119</v>
      </c>
      <c r="AZ11" s="453"/>
      <c r="BA11" s="453"/>
      <c r="BB11" s="453"/>
      <c r="BC11" s="453"/>
      <c r="BD11" s="453"/>
      <c r="BE11" s="453"/>
      <c r="BF11" s="453"/>
      <c r="BG11" s="453"/>
      <c r="BH11" s="453"/>
      <c r="BI11" s="453"/>
      <c r="BJ11" s="453"/>
      <c r="BK11" s="453"/>
      <c r="BL11" s="453"/>
      <c r="BM11" s="454"/>
      <c r="BN11" s="418">
        <v>0</v>
      </c>
      <c r="BO11" s="419"/>
      <c r="BP11" s="419"/>
      <c r="BQ11" s="419"/>
      <c r="BR11" s="419"/>
      <c r="BS11" s="419"/>
      <c r="BT11" s="419"/>
      <c r="BU11" s="420"/>
      <c r="BV11" s="418">
        <v>0</v>
      </c>
      <c r="BW11" s="419"/>
      <c r="BX11" s="419"/>
      <c r="BY11" s="419"/>
      <c r="BZ11" s="419"/>
      <c r="CA11" s="419"/>
      <c r="CB11" s="419"/>
      <c r="CC11" s="420"/>
      <c r="CD11" s="421" t="s">
        <v>120</v>
      </c>
      <c r="CE11" s="422"/>
      <c r="CF11" s="422"/>
      <c r="CG11" s="422"/>
      <c r="CH11" s="422"/>
      <c r="CI11" s="422"/>
      <c r="CJ11" s="422"/>
      <c r="CK11" s="422"/>
      <c r="CL11" s="422"/>
      <c r="CM11" s="422"/>
      <c r="CN11" s="422"/>
      <c r="CO11" s="422"/>
      <c r="CP11" s="422"/>
      <c r="CQ11" s="422"/>
      <c r="CR11" s="422"/>
      <c r="CS11" s="423"/>
      <c r="CT11" s="458" t="s">
        <v>121</v>
      </c>
      <c r="CU11" s="459"/>
      <c r="CV11" s="459"/>
      <c r="CW11" s="459"/>
      <c r="CX11" s="459"/>
      <c r="CY11" s="459"/>
      <c r="CZ11" s="459"/>
      <c r="DA11" s="460"/>
      <c r="DB11" s="458" t="s">
        <v>121</v>
      </c>
      <c r="DC11" s="459"/>
      <c r="DD11" s="459"/>
      <c r="DE11" s="459"/>
      <c r="DF11" s="459"/>
      <c r="DG11" s="459"/>
      <c r="DH11" s="459"/>
      <c r="DI11" s="460"/>
    </row>
    <row r="12" spans="1:119" ht="18.75" customHeight="1" x14ac:dyDescent="0.15">
      <c r="A12" s="163"/>
      <c r="B12" s="478" t="s">
        <v>122</v>
      </c>
      <c r="C12" s="479"/>
      <c r="D12" s="479"/>
      <c r="E12" s="479"/>
      <c r="F12" s="479"/>
      <c r="G12" s="479"/>
      <c r="H12" s="479"/>
      <c r="I12" s="479"/>
      <c r="J12" s="479"/>
      <c r="K12" s="480"/>
      <c r="L12" s="487" t="s">
        <v>123</v>
      </c>
      <c r="M12" s="488"/>
      <c r="N12" s="488"/>
      <c r="O12" s="488"/>
      <c r="P12" s="488"/>
      <c r="Q12" s="489"/>
      <c r="R12" s="490">
        <v>16121</v>
      </c>
      <c r="S12" s="491"/>
      <c r="T12" s="491"/>
      <c r="U12" s="491"/>
      <c r="V12" s="492"/>
      <c r="W12" s="493" t="s">
        <v>1</v>
      </c>
      <c r="X12" s="451"/>
      <c r="Y12" s="451"/>
      <c r="Z12" s="451"/>
      <c r="AA12" s="451"/>
      <c r="AB12" s="494"/>
      <c r="AC12" s="495" t="s">
        <v>124</v>
      </c>
      <c r="AD12" s="496"/>
      <c r="AE12" s="496"/>
      <c r="AF12" s="496"/>
      <c r="AG12" s="497"/>
      <c r="AH12" s="495" t="s">
        <v>125</v>
      </c>
      <c r="AI12" s="496"/>
      <c r="AJ12" s="496"/>
      <c r="AK12" s="496"/>
      <c r="AL12" s="498"/>
      <c r="AM12" s="447" t="s">
        <v>126</v>
      </c>
      <c r="AN12" s="448"/>
      <c r="AO12" s="448"/>
      <c r="AP12" s="448"/>
      <c r="AQ12" s="448"/>
      <c r="AR12" s="448"/>
      <c r="AS12" s="448"/>
      <c r="AT12" s="449"/>
      <c r="AU12" s="450" t="s">
        <v>127</v>
      </c>
      <c r="AV12" s="451"/>
      <c r="AW12" s="451"/>
      <c r="AX12" s="451"/>
      <c r="AY12" s="452" t="s">
        <v>128</v>
      </c>
      <c r="AZ12" s="453"/>
      <c r="BA12" s="453"/>
      <c r="BB12" s="453"/>
      <c r="BC12" s="453"/>
      <c r="BD12" s="453"/>
      <c r="BE12" s="453"/>
      <c r="BF12" s="453"/>
      <c r="BG12" s="453"/>
      <c r="BH12" s="453"/>
      <c r="BI12" s="453"/>
      <c r="BJ12" s="453"/>
      <c r="BK12" s="453"/>
      <c r="BL12" s="453"/>
      <c r="BM12" s="454"/>
      <c r="BN12" s="418">
        <v>0</v>
      </c>
      <c r="BO12" s="419"/>
      <c r="BP12" s="419"/>
      <c r="BQ12" s="419"/>
      <c r="BR12" s="419"/>
      <c r="BS12" s="419"/>
      <c r="BT12" s="419"/>
      <c r="BU12" s="420"/>
      <c r="BV12" s="418">
        <v>0</v>
      </c>
      <c r="BW12" s="419"/>
      <c r="BX12" s="419"/>
      <c r="BY12" s="419"/>
      <c r="BZ12" s="419"/>
      <c r="CA12" s="419"/>
      <c r="CB12" s="419"/>
      <c r="CC12" s="420"/>
      <c r="CD12" s="421" t="s">
        <v>129</v>
      </c>
      <c r="CE12" s="422"/>
      <c r="CF12" s="422"/>
      <c r="CG12" s="422"/>
      <c r="CH12" s="422"/>
      <c r="CI12" s="422"/>
      <c r="CJ12" s="422"/>
      <c r="CK12" s="422"/>
      <c r="CL12" s="422"/>
      <c r="CM12" s="422"/>
      <c r="CN12" s="422"/>
      <c r="CO12" s="422"/>
      <c r="CP12" s="422"/>
      <c r="CQ12" s="422"/>
      <c r="CR12" s="422"/>
      <c r="CS12" s="423"/>
      <c r="CT12" s="458" t="s">
        <v>121</v>
      </c>
      <c r="CU12" s="459"/>
      <c r="CV12" s="459"/>
      <c r="CW12" s="459"/>
      <c r="CX12" s="459"/>
      <c r="CY12" s="459"/>
      <c r="CZ12" s="459"/>
      <c r="DA12" s="460"/>
      <c r="DB12" s="458" t="s">
        <v>121</v>
      </c>
      <c r="DC12" s="459"/>
      <c r="DD12" s="459"/>
      <c r="DE12" s="459"/>
      <c r="DF12" s="459"/>
      <c r="DG12" s="459"/>
      <c r="DH12" s="459"/>
      <c r="DI12" s="460"/>
    </row>
    <row r="13" spans="1:119" ht="18.75" customHeight="1" x14ac:dyDescent="0.15">
      <c r="A13" s="163"/>
      <c r="B13" s="481"/>
      <c r="C13" s="482"/>
      <c r="D13" s="482"/>
      <c r="E13" s="482"/>
      <c r="F13" s="482"/>
      <c r="G13" s="482"/>
      <c r="H13" s="482"/>
      <c r="I13" s="482"/>
      <c r="J13" s="482"/>
      <c r="K13" s="483"/>
      <c r="L13" s="172"/>
      <c r="M13" s="509" t="s">
        <v>130</v>
      </c>
      <c r="N13" s="510"/>
      <c r="O13" s="510"/>
      <c r="P13" s="510"/>
      <c r="Q13" s="511"/>
      <c r="R13" s="502">
        <v>15485</v>
      </c>
      <c r="S13" s="503"/>
      <c r="T13" s="503"/>
      <c r="U13" s="503"/>
      <c r="V13" s="504"/>
      <c r="W13" s="434" t="s">
        <v>131</v>
      </c>
      <c r="X13" s="435"/>
      <c r="Y13" s="435"/>
      <c r="Z13" s="435"/>
      <c r="AA13" s="435"/>
      <c r="AB13" s="425"/>
      <c r="AC13" s="469">
        <v>863</v>
      </c>
      <c r="AD13" s="470"/>
      <c r="AE13" s="470"/>
      <c r="AF13" s="470"/>
      <c r="AG13" s="512"/>
      <c r="AH13" s="469">
        <v>1000</v>
      </c>
      <c r="AI13" s="470"/>
      <c r="AJ13" s="470"/>
      <c r="AK13" s="470"/>
      <c r="AL13" s="471"/>
      <c r="AM13" s="447" t="s">
        <v>132</v>
      </c>
      <c r="AN13" s="448"/>
      <c r="AO13" s="448"/>
      <c r="AP13" s="448"/>
      <c r="AQ13" s="448"/>
      <c r="AR13" s="448"/>
      <c r="AS13" s="448"/>
      <c r="AT13" s="449"/>
      <c r="AU13" s="450" t="s">
        <v>127</v>
      </c>
      <c r="AV13" s="451"/>
      <c r="AW13" s="451"/>
      <c r="AX13" s="451"/>
      <c r="AY13" s="452" t="s">
        <v>133</v>
      </c>
      <c r="AZ13" s="453"/>
      <c r="BA13" s="453"/>
      <c r="BB13" s="453"/>
      <c r="BC13" s="453"/>
      <c r="BD13" s="453"/>
      <c r="BE13" s="453"/>
      <c r="BF13" s="453"/>
      <c r="BG13" s="453"/>
      <c r="BH13" s="453"/>
      <c r="BI13" s="453"/>
      <c r="BJ13" s="453"/>
      <c r="BK13" s="453"/>
      <c r="BL13" s="453"/>
      <c r="BM13" s="454"/>
      <c r="BN13" s="418">
        <v>35856</v>
      </c>
      <c r="BO13" s="419"/>
      <c r="BP13" s="419"/>
      <c r="BQ13" s="419"/>
      <c r="BR13" s="419"/>
      <c r="BS13" s="419"/>
      <c r="BT13" s="419"/>
      <c r="BU13" s="420"/>
      <c r="BV13" s="418">
        <v>-1706</v>
      </c>
      <c r="BW13" s="419"/>
      <c r="BX13" s="419"/>
      <c r="BY13" s="419"/>
      <c r="BZ13" s="419"/>
      <c r="CA13" s="419"/>
      <c r="CB13" s="419"/>
      <c r="CC13" s="420"/>
      <c r="CD13" s="421" t="s">
        <v>134</v>
      </c>
      <c r="CE13" s="422"/>
      <c r="CF13" s="422"/>
      <c r="CG13" s="422"/>
      <c r="CH13" s="422"/>
      <c r="CI13" s="422"/>
      <c r="CJ13" s="422"/>
      <c r="CK13" s="422"/>
      <c r="CL13" s="422"/>
      <c r="CM13" s="422"/>
      <c r="CN13" s="422"/>
      <c r="CO13" s="422"/>
      <c r="CP13" s="422"/>
      <c r="CQ13" s="422"/>
      <c r="CR13" s="422"/>
      <c r="CS13" s="423"/>
      <c r="CT13" s="415">
        <v>8.6</v>
      </c>
      <c r="CU13" s="416"/>
      <c r="CV13" s="416"/>
      <c r="CW13" s="416"/>
      <c r="CX13" s="416"/>
      <c r="CY13" s="416"/>
      <c r="CZ13" s="416"/>
      <c r="DA13" s="417"/>
      <c r="DB13" s="415">
        <v>9.1</v>
      </c>
      <c r="DC13" s="416"/>
      <c r="DD13" s="416"/>
      <c r="DE13" s="416"/>
      <c r="DF13" s="416"/>
      <c r="DG13" s="416"/>
      <c r="DH13" s="416"/>
      <c r="DI13" s="417"/>
    </row>
    <row r="14" spans="1:119" ht="18.75" customHeight="1" thickBot="1" x14ac:dyDescent="0.2">
      <c r="A14" s="163"/>
      <c r="B14" s="481"/>
      <c r="C14" s="482"/>
      <c r="D14" s="482"/>
      <c r="E14" s="482"/>
      <c r="F14" s="482"/>
      <c r="G14" s="482"/>
      <c r="H14" s="482"/>
      <c r="I14" s="482"/>
      <c r="J14" s="482"/>
      <c r="K14" s="483"/>
      <c r="L14" s="499" t="s">
        <v>135</v>
      </c>
      <c r="M14" s="500"/>
      <c r="N14" s="500"/>
      <c r="O14" s="500"/>
      <c r="P14" s="500"/>
      <c r="Q14" s="501"/>
      <c r="R14" s="502">
        <v>16084</v>
      </c>
      <c r="S14" s="503"/>
      <c r="T14" s="503"/>
      <c r="U14" s="503"/>
      <c r="V14" s="504"/>
      <c r="W14" s="408"/>
      <c r="X14" s="409"/>
      <c r="Y14" s="409"/>
      <c r="Z14" s="409"/>
      <c r="AA14" s="409"/>
      <c r="AB14" s="398"/>
      <c r="AC14" s="505">
        <v>11.9</v>
      </c>
      <c r="AD14" s="506"/>
      <c r="AE14" s="506"/>
      <c r="AF14" s="506"/>
      <c r="AG14" s="507"/>
      <c r="AH14" s="505">
        <v>14.1</v>
      </c>
      <c r="AI14" s="506"/>
      <c r="AJ14" s="506"/>
      <c r="AK14" s="506"/>
      <c r="AL14" s="508"/>
      <c r="AM14" s="447"/>
      <c r="AN14" s="448"/>
      <c r="AO14" s="448"/>
      <c r="AP14" s="448"/>
      <c r="AQ14" s="448"/>
      <c r="AR14" s="448"/>
      <c r="AS14" s="448"/>
      <c r="AT14" s="449"/>
      <c r="AU14" s="450"/>
      <c r="AV14" s="451"/>
      <c r="AW14" s="451"/>
      <c r="AX14" s="451"/>
      <c r="AY14" s="452"/>
      <c r="AZ14" s="453"/>
      <c r="BA14" s="453"/>
      <c r="BB14" s="453"/>
      <c r="BC14" s="453"/>
      <c r="BD14" s="453"/>
      <c r="BE14" s="453"/>
      <c r="BF14" s="453"/>
      <c r="BG14" s="453"/>
      <c r="BH14" s="453"/>
      <c r="BI14" s="453"/>
      <c r="BJ14" s="453"/>
      <c r="BK14" s="453"/>
      <c r="BL14" s="453"/>
      <c r="BM14" s="454"/>
      <c r="BN14" s="418"/>
      <c r="BO14" s="419"/>
      <c r="BP14" s="419"/>
      <c r="BQ14" s="419"/>
      <c r="BR14" s="419"/>
      <c r="BS14" s="419"/>
      <c r="BT14" s="419"/>
      <c r="BU14" s="420"/>
      <c r="BV14" s="418"/>
      <c r="BW14" s="419"/>
      <c r="BX14" s="419"/>
      <c r="BY14" s="419"/>
      <c r="BZ14" s="419"/>
      <c r="CA14" s="419"/>
      <c r="CB14" s="419"/>
      <c r="CC14" s="420"/>
      <c r="CD14" s="513" t="s">
        <v>136</v>
      </c>
      <c r="CE14" s="514"/>
      <c r="CF14" s="514"/>
      <c r="CG14" s="514"/>
      <c r="CH14" s="514"/>
      <c r="CI14" s="514"/>
      <c r="CJ14" s="514"/>
      <c r="CK14" s="514"/>
      <c r="CL14" s="514"/>
      <c r="CM14" s="514"/>
      <c r="CN14" s="514"/>
      <c r="CO14" s="514"/>
      <c r="CP14" s="514"/>
      <c r="CQ14" s="514"/>
      <c r="CR14" s="514"/>
      <c r="CS14" s="515"/>
      <c r="CT14" s="516" t="s">
        <v>121</v>
      </c>
      <c r="CU14" s="517"/>
      <c r="CV14" s="517"/>
      <c r="CW14" s="517"/>
      <c r="CX14" s="517"/>
      <c r="CY14" s="517"/>
      <c r="CZ14" s="517"/>
      <c r="DA14" s="518"/>
      <c r="DB14" s="516" t="s">
        <v>121</v>
      </c>
      <c r="DC14" s="517"/>
      <c r="DD14" s="517"/>
      <c r="DE14" s="517"/>
      <c r="DF14" s="517"/>
      <c r="DG14" s="517"/>
      <c r="DH14" s="517"/>
      <c r="DI14" s="518"/>
    </row>
    <row r="15" spans="1:119" ht="18.75" customHeight="1" x14ac:dyDescent="0.15">
      <c r="A15" s="163"/>
      <c r="B15" s="481"/>
      <c r="C15" s="482"/>
      <c r="D15" s="482"/>
      <c r="E15" s="482"/>
      <c r="F15" s="482"/>
      <c r="G15" s="482"/>
      <c r="H15" s="482"/>
      <c r="I15" s="482"/>
      <c r="J15" s="482"/>
      <c r="K15" s="483"/>
      <c r="L15" s="172"/>
      <c r="M15" s="509" t="s">
        <v>130</v>
      </c>
      <c r="N15" s="510"/>
      <c r="O15" s="510"/>
      <c r="P15" s="510"/>
      <c r="Q15" s="511"/>
      <c r="R15" s="502">
        <v>15502</v>
      </c>
      <c r="S15" s="503"/>
      <c r="T15" s="503"/>
      <c r="U15" s="503"/>
      <c r="V15" s="504"/>
      <c r="W15" s="434" t="s">
        <v>137</v>
      </c>
      <c r="X15" s="435"/>
      <c r="Y15" s="435"/>
      <c r="Z15" s="435"/>
      <c r="AA15" s="435"/>
      <c r="AB15" s="425"/>
      <c r="AC15" s="469">
        <v>1739</v>
      </c>
      <c r="AD15" s="470"/>
      <c r="AE15" s="470"/>
      <c r="AF15" s="470"/>
      <c r="AG15" s="512"/>
      <c r="AH15" s="469">
        <v>1695</v>
      </c>
      <c r="AI15" s="470"/>
      <c r="AJ15" s="470"/>
      <c r="AK15" s="470"/>
      <c r="AL15" s="471"/>
      <c r="AM15" s="447"/>
      <c r="AN15" s="448"/>
      <c r="AO15" s="448"/>
      <c r="AP15" s="448"/>
      <c r="AQ15" s="448"/>
      <c r="AR15" s="448"/>
      <c r="AS15" s="448"/>
      <c r="AT15" s="449"/>
      <c r="AU15" s="450"/>
      <c r="AV15" s="451"/>
      <c r="AW15" s="451"/>
      <c r="AX15" s="451"/>
      <c r="AY15" s="378" t="s">
        <v>138</v>
      </c>
      <c r="AZ15" s="379"/>
      <c r="BA15" s="379"/>
      <c r="BB15" s="379"/>
      <c r="BC15" s="379"/>
      <c r="BD15" s="379"/>
      <c r="BE15" s="379"/>
      <c r="BF15" s="379"/>
      <c r="BG15" s="379"/>
      <c r="BH15" s="379"/>
      <c r="BI15" s="379"/>
      <c r="BJ15" s="379"/>
      <c r="BK15" s="379"/>
      <c r="BL15" s="379"/>
      <c r="BM15" s="380"/>
      <c r="BN15" s="381">
        <v>1841622</v>
      </c>
      <c r="BO15" s="382"/>
      <c r="BP15" s="382"/>
      <c r="BQ15" s="382"/>
      <c r="BR15" s="382"/>
      <c r="BS15" s="382"/>
      <c r="BT15" s="382"/>
      <c r="BU15" s="383"/>
      <c r="BV15" s="381">
        <v>1784788</v>
      </c>
      <c r="BW15" s="382"/>
      <c r="BX15" s="382"/>
      <c r="BY15" s="382"/>
      <c r="BZ15" s="382"/>
      <c r="CA15" s="382"/>
      <c r="CB15" s="382"/>
      <c r="CC15" s="383"/>
      <c r="CD15" s="519" t="s">
        <v>139</v>
      </c>
      <c r="CE15" s="520"/>
      <c r="CF15" s="520"/>
      <c r="CG15" s="520"/>
      <c r="CH15" s="520"/>
      <c r="CI15" s="520"/>
      <c r="CJ15" s="520"/>
      <c r="CK15" s="520"/>
      <c r="CL15" s="520"/>
      <c r="CM15" s="520"/>
      <c r="CN15" s="520"/>
      <c r="CO15" s="520"/>
      <c r="CP15" s="520"/>
      <c r="CQ15" s="520"/>
      <c r="CR15" s="520"/>
      <c r="CS15" s="521"/>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1"/>
      <c r="C16" s="482"/>
      <c r="D16" s="482"/>
      <c r="E16" s="482"/>
      <c r="F16" s="482"/>
      <c r="G16" s="482"/>
      <c r="H16" s="482"/>
      <c r="I16" s="482"/>
      <c r="J16" s="482"/>
      <c r="K16" s="483"/>
      <c r="L16" s="499" t="s">
        <v>140</v>
      </c>
      <c r="M16" s="522"/>
      <c r="N16" s="522"/>
      <c r="O16" s="522"/>
      <c r="P16" s="522"/>
      <c r="Q16" s="523"/>
      <c r="R16" s="524" t="s">
        <v>141</v>
      </c>
      <c r="S16" s="525"/>
      <c r="T16" s="525"/>
      <c r="U16" s="525"/>
      <c r="V16" s="526"/>
      <c r="W16" s="408"/>
      <c r="X16" s="409"/>
      <c r="Y16" s="409"/>
      <c r="Z16" s="409"/>
      <c r="AA16" s="409"/>
      <c r="AB16" s="398"/>
      <c r="AC16" s="505">
        <v>24</v>
      </c>
      <c r="AD16" s="506"/>
      <c r="AE16" s="506"/>
      <c r="AF16" s="506"/>
      <c r="AG16" s="507"/>
      <c r="AH16" s="505">
        <v>23.8</v>
      </c>
      <c r="AI16" s="506"/>
      <c r="AJ16" s="506"/>
      <c r="AK16" s="506"/>
      <c r="AL16" s="508"/>
      <c r="AM16" s="447"/>
      <c r="AN16" s="448"/>
      <c r="AO16" s="448"/>
      <c r="AP16" s="448"/>
      <c r="AQ16" s="448"/>
      <c r="AR16" s="448"/>
      <c r="AS16" s="448"/>
      <c r="AT16" s="449"/>
      <c r="AU16" s="450"/>
      <c r="AV16" s="451"/>
      <c r="AW16" s="451"/>
      <c r="AX16" s="451"/>
      <c r="AY16" s="452" t="s">
        <v>142</v>
      </c>
      <c r="AZ16" s="453"/>
      <c r="BA16" s="453"/>
      <c r="BB16" s="453"/>
      <c r="BC16" s="453"/>
      <c r="BD16" s="453"/>
      <c r="BE16" s="453"/>
      <c r="BF16" s="453"/>
      <c r="BG16" s="453"/>
      <c r="BH16" s="453"/>
      <c r="BI16" s="453"/>
      <c r="BJ16" s="453"/>
      <c r="BK16" s="453"/>
      <c r="BL16" s="453"/>
      <c r="BM16" s="454"/>
      <c r="BN16" s="418">
        <v>4092787</v>
      </c>
      <c r="BO16" s="419"/>
      <c r="BP16" s="419"/>
      <c r="BQ16" s="419"/>
      <c r="BR16" s="419"/>
      <c r="BS16" s="419"/>
      <c r="BT16" s="419"/>
      <c r="BU16" s="420"/>
      <c r="BV16" s="418">
        <v>3887169</v>
      </c>
      <c r="BW16" s="419"/>
      <c r="BX16" s="419"/>
      <c r="BY16" s="419"/>
      <c r="BZ16" s="419"/>
      <c r="CA16" s="419"/>
      <c r="CB16" s="419"/>
      <c r="CC16" s="420"/>
      <c r="CD16" s="176"/>
      <c r="CE16" s="532"/>
      <c r="CF16" s="532"/>
      <c r="CG16" s="532"/>
      <c r="CH16" s="532"/>
      <c r="CI16" s="532"/>
      <c r="CJ16" s="532"/>
      <c r="CK16" s="532"/>
      <c r="CL16" s="532"/>
      <c r="CM16" s="532"/>
      <c r="CN16" s="532"/>
      <c r="CO16" s="532"/>
      <c r="CP16" s="532"/>
      <c r="CQ16" s="532"/>
      <c r="CR16" s="532"/>
      <c r="CS16" s="533"/>
      <c r="CT16" s="415"/>
      <c r="CU16" s="416"/>
      <c r="CV16" s="416"/>
      <c r="CW16" s="416"/>
      <c r="CX16" s="416"/>
      <c r="CY16" s="416"/>
      <c r="CZ16" s="416"/>
      <c r="DA16" s="417"/>
      <c r="DB16" s="415"/>
      <c r="DC16" s="416"/>
      <c r="DD16" s="416"/>
      <c r="DE16" s="416"/>
      <c r="DF16" s="416"/>
      <c r="DG16" s="416"/>
      <c r="DH16" s="416"/>
      <c r="DI16" s="417"/>
    </row>
    <row r="17" spans="1:113" ht="18.75" customHeight="1" thickBot="1" x14ac:dyDescent="0.2">
      <c r="A17" s="163"/>
      <c r="B17" s="484"/>
      <c r="C17" s="485"/>
      <c r="D17" s="485"/>
      <c r="E17" s="485"/>
      <c r="F17" s="485"/>
      <c r="G17" s="485"/>
      <c r="H17" s="485"/>
      <c r="I17" s="485"/>
      <c r="J17" s="485"/>
      <c r="K17" s="486"/>
      <c r="L17" s="177"/>
      <c r="M17" s="529" t="s">
        <v>143</v>
      </c>
      <c r="N17" s="530"/>
      <c r="O17" s="530"/>
      <c r="P17" s="530"/>
      <c r="Q17" s="531"/>
      <c r="R17" s="524" t="s">
        <v>144</v>
      </c>
      <c r="S17" s="525"/>
      <c r="T17" s="525"/>
      <c r="U17" s="525"/>
      <c r="V17" s="526"/>
      <c r="W17" s="434" t="s">
        <v>145</v>
      </c>
      <c r="X17" s="435"/>
      <c r="Y17" s="435"/>
      <c r="Z17" s="435"/>
      <c r="AA17" s="435"/>
      <c r="AB17" s="425"/>
      <c r="AC17" s="469">
        <v>4642</v>
      </c>
      <c r="AD17" s="470"/>
      <c r="AE17" s="470"/>
      <c r="AF17" s="470"/>
      <c r="AG17" s="512"/>
      <c r="AH17" s="469">
        <v>4412</v>
      </c>
      <c r="AI17" s="470"/>
      <c r="AJ17" s="470"/>
      <c r="AK17" s="470"/>
      <c r="AL17" s="471"/>
      <c r="AM17" s="447"/>
      <c r="AN17" s="448"/>
      <c r="AO17" s="448"/>
      <c r="AP17" s="448"/>
      <c r="AQ17" s="448"/>
      <c r="AR17" s="448"/>
      <c r="AS17" s="448"/>
      <c r="AT17" s="449"/>
      <c r="AU17" s="450"/>
      <c r="AV17" s="451"/>
      <c r="AW17" s="451"/>
      <c r="AX17" s="451"/>
      <c r="AY17" s="452" t="s">
        <v>146</v>
      </c>
      <c r="AZ17" s="453"/>
      <c r="BA17" s="453"/>
      <c r="BB17" s="453"/>
      <c r="BC17" s="453"/>
      <c r="BD17" s="453"/>
      <c r="BE17" s="453"/>
      <c r="BF17" s="453"/>
      <c r="BG17" s="453"/>
      <c r="BH17" s="453"/>
      <c r="BI17" s="453"/>
      <c r="BJ17" s="453"/>
      <c r="BK17" s="453"/>
      <c r="BL17" s="453"/>
      <c r="BM17" s="454"/>
      <c r="BN17" s="418">
        <v>2298146</v>
      </c>
      <c r="BO17" s="419"/>
      <c r="BP17" s="419"/>
      <c r="BQ17" s="419"/>
      <c r="BR17" s="419"/>
      <c r="BS17" s="419"/>
      <c r="BT17" s="419"/>
      <c r="BU17" s="420"/>
      <c r="BV17" s="418">
        <v>2224325</v>
      </c>
      <c r="BW17" s="419"/>
      <c r="BX17" s="419"/>
      <c r="BY17" s="419"/>
      <c r="BZ17" s="419"/>
      <c r="CA17" s="419"/>
      <c r="CB17" s="419"/>
      <c r="CC17" s="420"/>
      <c r="CD17" s="176"/>
      <c r="CE17" s="532"/>
      <c r="CF17" s="532"/>
      <c r="CG17" s="532"/>
      <c r="CH17" s="532"/>
      <c r="CI17" s="532"/>
      <c r="CJ17" s="532"/>
      <c r="CK17" s="532"/>
      <c r="CL17" s="532"/>
      <c r="CM17" s="532"/>
      <c r="CN17" s="532"/>
      <c r="CO17" s="532"/>
      <c r="CP17" s="532"/>
      <c r="CQ17" s="532"/>
      <c r="CR17" s="532"/>
      <c r="CS17" s="533"/>
      <c r="CT17" s="415"/>
      <c r="CU17" s="416"/>
      <c r="CV17" s="416"/>
      <c r="CW17" s="416"/>
      <c r="CX17" s="416"/>
      <c r="CY17" s="416"/>
      <c r="CZ17" s="416"/>
      <c r="DA17" s="417"/>
      <c r="DB17" s="415"/>
      <c r="DC17" s="416"/>
      <c r="DD17" s="416"/>
      <c r="DE17" s="416"/>
      <c r="DF17" s="416"/>
      <c r="DG17" s="416"/>
      <c r="DH17" s="416"/>
      <c r="DI17" s="417"/>
    </row>
    <row r="18" spans="1:113" ht="18.75" customHeight="1" thickBot="1" x14ac:dyDescent="0.2">
      <c r="A18" s="163"/>
      <c r="B18" s="540" t="s">
        <v>147</v>
      </c>
      <c r="C18" s="461"/>
      <c r="D18" s="461"/>
      <c r="E18" s="541"/>
      <c r="F18" s="541"/>
      <c r="G18" s="541"/>
      <c r="H18" s="541"/>
      <c r="I18" s="541"/>
      <c r="J18" s="541"/>
      <c r="K18" s="541"/>
      <c r="L18" s="542">
        <v>22.84</v>
      </c>
      <c r="M18" s="542"/>
      <c r="N18" s="542"/>
      <c r="O18" s="542"/>
      <c r="P18" s="542"/>
      <c r="Q18" s="542"/>
      <c r="R18" s="543"/>
      <c r="S18" s="543"/>
      <c r="T18" s="543"/>
      <c r="U18" s="543"/>
      <c r="V18" s="544"/>
      <c r="W18" s="436"/>
      <c r="X18" s="437"/>
      <c r="Y18" s="437"/>
      <c r="Z18" s="437"/>
      <c r="AA18" s="437"/>
      <c r="AB18" s="428"/>
      <c r="AC18" s="545">
        <v>64.099999999999994</v>
      </c>
      <c r="AD18" s="546"/>
      <c r="AE18" s="546"/>
      <c r="AF18" s="546"/>
      <c r="AG18" s="547"/>
      <c r="AH18" s="545">
        <v>62.1</v>
      </c>
      <c r="AI18" s="546"/>
      <c r="AJ18" s="546"/>
      <c r="AK18" s="546"/>
      <c r="AL18" s="548"/>
      <c r="AM18" s="447"/>
      <c r="AN18" s="448"/>
      <c r="AO18" s="448"/>
      <c r="AP18" s="448"/>
      <c r="AQ18" s="448"/>
      <c r="AR18" s="448"/>
      <c r="AS18" s="448"/>
      <c r="AT18" s="449"/>
      <c r="AU18" s="450"/>
      <c r="AV18" s="451"/>
      <c r="AW18" s="451"/>
      <c r="AX18" s="451"/>
      <c r="AY18" s="452" t="s">
        <v>148</v>
      </c>
      <c r="AZ18" s="453"/>
      <c r="BA18" s="453"/>
      <c r="BB18" s="453"/>
      <c r="BC18" s="453"/>
      <c r="BD18" s="453"/>
      <c r="BE18" s="453"/>
      <c r="BF18" s="453"/>
      <c r="BG18" s="453"/>
      <c r="BH18" s="453"/>
      <c r="BI18" s="453"/>
      <c r="BJ18" s="453"/>
      <c r="BK18" s="453"/>
      <c r="BL18" s="453"/>
      <c r="BM18" s="454"/>
      <c r="BN18" s="418">
        <v>3866689</v>
      </c>
      <c r="BO18" s="419"/>
      <c r="BP18" s="419"/>
      <c r="BQ18" s="419"/>
      <c r="BR18" s="419"/>
      <c r="BS18" s="419"/>
      <c r="BT18" s="419"/>
      <c r="BU18" s="420"/>
      <c r="BV18" s="418">
        <v>3639464</v>
      </c>
      <c r="BW18" s="419"/>
      <c r="BX18" s="419"/>
      <c r="BY18" s="419"/>
      <c r="BZ18" s="419"/>
      <c r="CA18" s="419"/>
      <c r="CB18" s="419"/>
      <c r="CC18" s="420"/>
      <c r="CD18" s="176"/>
      <c r="CE18" s="532"/>
      <c r="CF18" s="532"/>
      <c r="CG18" s="532"/>
      <c r="CH18" s="532"/>
      <c r="CI18" s="532"/>
      <c r="CJ18" s="532"/>
      <c r="CK18" s="532"/>
      <c r="CL18" s="532"/>
      <c r="CM18" s="532"/>
      <c r="CN18" s="532"/>
      <c r="CO18" s="532"/>
      <c r="CP18" s="532"/>
      <c r="CQ18" s="532"/>
      <c r="CR18" s="532"/>
      <c r="CS18" s="533"/>
      <c r="CT18" s="415"/>
      <c r="CU18" s="416"/>
      <c r="CV18" s="416"/>
      <c r="CW18" s="416"/>
      <c r="CX18" s="416"/>
      <c r="CY18" s="416"/>
      <c r="CZ18" s="416"/>
      <c r="DA18" s="417"/>
      <c r="DB18" s="415"/>
      <c r="DC18" s="416"/>
      <c r="DD18" s="416"/>
      <c r="DE18" s="416"/>
      <c r="DF18" s="416"/>
      <c r="DG18" s="416"/>
      <c r="DH18" s="416"/>
      <c r="DI18" s="417"/>
    </row>
    <row r="19" spans="1:113" ht="18.75" customHeight="1" thickBot="1" x14ac:dyDescent="0.2">
      <c r="A19" s="163"/>
      <c r="B19" s="540" t="s">
        <v>149</v>
      </c>
      <c r="C19" s="461"/>
      <c r="D19" s="461"/>
      <c r="E19" s="541"/>
      <c r="F19" s="541"/>
      <c r="G19" s="541"/>
      <c r="H19" s="541"/>
      <c r="I19" s="541"/>
      <c r="J19" s="541"/>
      <c r="K19" s="541"/>
      <c r="L19" s="549">
        <v>680</v>
      </c>
      <c r="M19" s="549"/>
      <c r="N19" s="549"/>
      <c r="O19" s="549"/>
      <c r="P19" s="549"/>
      <c r="Q19" s="549"/>
      <c r="R19" s="550"/>
      <c r="S19" s="550"/>
      <c r="T19" s="550"/>
      <c r="U19" s="550"/>
      <c r="V19" s="551"/>
      <c r="W19" s="375"/>
      <c r="X19" s="376"/>
      <c r="Y19" s="376"/>
      <c r="Z19" s="376"/>
      <c r="AA19" s="376"/>
      <c r="AB19" s="376"/>
      <c r="AC19" s="527"/>
      <c r="AD19" s="527"/>
      <c r="AE19" s="527"/>
      <c r="AF19" s="527"/>
      <c r="AG19" s="527"/>
      <c r="AH19" s="527"/>
      <c r="AI19" s="527"/>
      <c r="AJ19" s="527"/>
      <c r="AK19" s="527"/>
      <c r="AL19" s="528"/>
      <c r="AM19" s="447"/>
      <c r="AN19" s="448"/>
      <c r="AO19" s="448"/>
      <c r="AP19" s="448"/>
      <c r="AQ19" s="448"/>
      <c r="AR19" s="448"/>
      <c r="AS19" s="448"/>
      <c r="AT19" s="449"/>
      <c r="AU19" s="450"/>
      <c r="AV19" s="451"/>
      <c r="AW19" s="451"/>
      <c r="AX19" s="451"/>
      <c r="AY19" s="452" t="s">
        <v>150</v>
      </c>
      <c r="AZ19" s="453"/>
      <c r="BA19" s="453"/>
      <c r="BB19" s="453"/>
      <c r="BC19" s="453"/>
      <c r="BD19" s="453"/>
      <c r="BE19" s="453"/>
      <c r="BF19" s="453"/>
      <c r="BG19" s="453"/>
      <c r="BH19" s="453"/>
      <c r="BI19" s="453"/>
      <c r="BJ19" s="453"/>
      <c r="BK19" s="453"/>
      <c r="BL19" s="453"/>
      <c r="BM19" s="454"/>
      <c r="BN19" s="418">
        <v>5849182</v>
      </c>
      <c r="BO19" s="419"/>
      <c r="BP19" s="419"/>
      <c r="BQ19" s="419"/>
      <c r="BR19" s="419"/>
      <c r="BS19" s="419"/>
      <c r="BT19" s="419"/>
      <c r="BU19" s="420"/>
      <c r="BV19" s="418">
        <v>5575285</v>
      </c>
      <c r="BW19" s="419"/>
      <c r="BX19" s="419"/>
      <c r="BY19" s="419"/>
      <c r="BZ19" s="419"/>
      <c r="CA19" s="419"/>
      <c r="CB19" s="419"/>
      <c r="CC19" s="420"/>
      <c r="CD19" s="176"/>
      <c r="CE19" s="532"/>
      <c r="CF19" s="532"/>
      <c r="CG19" s="532"/>
      <c r="CH19" s="532"/>
      <c r="CI19" s="532"/>
      <c r="CJ19" s="532"/>
      <c r="CK19" s="532"/>
      <c r="CL19" s="532"/>
      <c r="CM19" s="532"/>
      <c r="CN19" s="532"/>
      <c r="CO19" s="532"/>
      <c r="CP19" s="532"/>
      <c r="CQ19" s="532"/>
      <c r="CR19" s="532"/>
      <c r="CS19" s="533"/>
      <c r="CT19" s="415"/>
      <c r="CU19" s="416"/>
      <c r="CV19" s="416"/>
      <c r="CW19" s="416"/>
      <c r="CX19" s="416"/>
      <c r="CY19" s="416"/>
      <c r="CZ19" s="416"/>
      <c r="DA19" s="417"/>
      <c r="DB19" s="415"/>
      <c r="DC19" s="416"/>
      <c r="DD19" s="416"/>
      <c r="DE19" s="416"/>
      <c r="DF19" s="416"/>
      <c r="DG19" s="416"/>
      <c r="DH19" s="416"/>
      <c r="DI19" s="417"/>
    </row>
    <row r="20" spans="1:113" ht="18.75" customHeight="1" thickBot="1" x14ac:dyDescent="0.2">
      <c r="A20" s="163"/>
      <c r="B20" s="540" t="s">
        <v>151</v>
      </c>
      <c r="C20" s="461"/>
      <c r="D20" s="461"/>
      <c r="E20" s="541"/>
      <c r="F20" s="541"/>
      <c r="G20" s="541"/>
      <c r="H20" s="541"/>
      <c r="I20" s="541"/>
      <c r="J20" s="541"/>
      <c r="K20" s="541"/>
      <c r="L20" s="549">
        <v>5616</v>
      </c>
      <c r="M20" s="549"/>
      <c r="N20" s="549"/>
      <c r="O20" s="549"/>
      <c r="P20" s="549"/>
      <c r="Q20" s="549"/>
      <c r="R20" s="550"/>
      <c r="S20" s="550"/>
      <c r="T20" s="550"/>
      <c r="U20" s="550"/>
      <c r="V20" s="551"/>
      <c r="W20" s="436"/>
      <c r="X20" s="437"/>
      <c r="Y20" s="437"/>
      <c r="Z20" s="437"/>
      <c r="AA20" s="437"/>
      <c r="AB20" s="437"/>
      <c r="AC20" s="552"/>
      <c r="AD20" s="552"/>
      <c r="AE20" s="552"/>
      <c r="AF20" s="552"/>
      <c r="AG20" s="552"/>
      <c r="AH20" s="552"/>
      <c r="AI20" s="552"/>
      <c r="AJ20" s="552"/>
      <c r="AK20" s="552"/>
      <c r="AL20" s="553"/>
      <c r="AM20" s="554"/>
      <c r="AN20" s="473"/>
      <c r="AO20" s="473"/>
      <c r="AP20" s="473"/>
      <c r="AQ20" s="473"/>
      <c r="AR20" s="473"/>
      <c r="AS20" s="473"/>
      <c r="AT20" s="474"/>
      <c r="AU20" s="555"/>
      <c r="AV20" s="556"/>
      <c r="AW20" s="556"/>
      <c r="AX20" s="557"/>
      <c r="AY20" s="452"/>
      <c r="AZ20" s="453"/>
      <c r="BA20" s="453"/>
      <c r="BB20" s="453"/>
      <c r="BC20" s="453"/>
      <c r="BD20" s="453"/>
      <c r="BE20" s="453"/>
      <c r="BF20" s="453"/>
      <c r="BG20" s="453"/>
      <c r="BH20" s="453"/>
      <c r="BI20" s="453"/>
      <c r="BJ20" s="453"/>
      <c r="BK20" s="453"/>
      <c r="BL20" s="453"/>
      <c r="BM20" s="454"/>
      <c r="BN20" s="418"/>
      <c r="BO20" s="419"/>
      <c r="BP20" s="419"/>
      <c r="BQ20" s="419"/>
      <c r="BR20" s="419"/>
      <c r="BS20" s="419"/>
      <c r="BT20" s="419"/>
      <c r="BU20" s="420"/>
      <c r="BV20" s="418"/>
      <c r="BW20" s="419"/>
      <c r="BX20" s="419"/>
      <c r="BY20" s="419"/>
      <c r="BZ20" s="419"/>
      <c r="CA20" s="419"/>
      <c r="CB20" s="419"/>
      <c r="CC20" s="420"/>
      <c r="CD20" s="176"/>
      <c r="CE20" s="532"/>
      <c r="CF20" s="532"/>
      <c r="CG20" s="532"/>
      <c r="CH20" s="532"/>
      <c r="CI20" s="532"/>
      <c r="CJ20" s="532"/>
      <c r="CK20" s="532"/>
      <c r="CL20" s="532"/>
      <c r="CM20" s="532"/>
      <c r="CN20" s="532"/>
      <c r="CO20" s="532"/>
      <c r="CP20" s="532"/>
      <c r="CQ20" s="532"/>
      <c r="CR20" s="532"/>
      <c r="CS20" s="533"/>
      <c r="CT20" s="415"/>
      <c r="CU20" s="416"/>
      <c r="CV20" s="416"/>
      <c r="CW20" s="416"/>
      <c r="CX20" s="416"/>
      <c r="CY20" s="416"/>
      <c r="CZ20" s="416"/>
      <c r="DA20" s="417"/>
      <c r="DB20" s="415"/>
      <c r="DC20" s="416"/>
      <c r="DD20" s="416"/>
      <c r="DE20" s="416"/>
      <c r="DF20" s="416"/>
      <c r="DG20" s="416"/>
      <c r="DH20" s="416"/>
      <c r="DI20" s="417"/>
    </row>
    <row r="21" spans="1:113" ht="18.75" customHeight="1" thickBot="1" x14ac:dyDescent="0.2">
      <c r="A21" s="163"/>
      <c r="B21" s="558" t="s">
        <v>152</v>
      </c>
      <c r="C21" s="559"/>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c r="AG21" s="559"/>
      <c r="AH21" s="559"/>
      <c r="AI21" s="559"/>
      <c r="AJ21" s="559"/>
      <c r="AK21" s="559"/>
      <c r="AL21" s="559"/>
      <c r="AM21" s="559"/>
      <c r="AN21" s="559"/>
      <c r="AO21" s="559"/>
      <c r="AP21" s="559"/>
      <c r="AQ21" s="559"/>
      <c r="AR21" s="559"/>
      <c r="AS21" s="559"/>
      <c r="AT21" s="559"/>
      <c r="AU21" s="559"/>
      <c r="AV21" s="559"/>
      <c r="AW21" s="559"/>
      <c r="AX21" s="560"/>
      <c r="AY21" s="534"/>
      <c r="AZ21" s="535"/>
      <c r="BA21" s="535"/>
      <c r="BB21" s="535"/>
      <c r="BC21" s="535"/>
      <c r="BD21" s="535"/>
      <c r="BE21" s="535"/>
      <c r="BF21" s="535"/>
      <c r="BG21" s="535"/>
      <c r="BH21" s="535"/>
      <c r="BI21" s="535"/>
      <c r="BJ21" s="535"/>
      <c r="BK21" s="535"/>
      <c r="BL21" s="535"/>
      <c r="BM21" s="536"/>
      <c r="BN21" s="537"/>
      <c r="BO21" s="538"/>
      <c r="BP21" s="538"/>
      <c r="BQ21" s="538"/>
      <c r="BR21" s="538"/>
      <c r="BS21" s="538"/>
      <c r="BT21" s="538"/>
      <c r="BU21" s="539"/>
      <c r="BV21" s="537"/>
      <c r="BW21" s="538"/>
      <c r="BX21" s="538"/>
      <c r="BY21" s="538"/>
      <c r="BZ21" s="538"/>
      <c r="CA21" s="538"/>
      <c r="CB21" s="538"/>
      <c r="CC21" s="539"/>
      <c r="CD21" s="176"/>
      <c r="CE21" s="532"/>
      <c r="CF21" s="532"/>
      <c r="CG21" s="532"/>
      <c r="CH21" s="532"/>
      <c r="CI21" s="532"/>
      <c r="CJ21" s="532"/>
      <c r="CK21" s="532"/>
      <c r="CL21" s="532"/>
      <c r="CM21" s="532"/>
      <c r="CN21" s="532"/>
      <c r="CO21" s="532"/>
      <c r="CP21" s="532"/>
      <c r="CQ21" s="532"/>
      <c r="CR21" s="532"/>
      <c r="CS21" s="533"/>
      <c r="CT21" s="415"/>
      <c r="CU21" s="416"/>
      <c r="CV21" s="416"/>
      <c r="CW21" s="416"/>
      <c r="CX21" s="416"/>
      <c r="CY21" s="416"/>
      <c r="CZ21" s="416"/>
      <c r="DA21" s="417"/>
      <c r="DB21" s="415"/>
      <c r="DC21" s="416"/>
      <c r="DD21" s="416"/>
      <c r="DE21" s="416"/>
      <c r="DF21" s="416"/>
      <c r="DG21" s="416"/>
      <c r="DH21" s="416"/>
      <c r="DI21" s="417"/>
    </row>
    <row r="22" spans="1:113" ht="18.75" customHeight="1" x14ac:dyDescent="0.15">
      <c r="A22" s="163"/>
      <c r="B22" s="588" t="s">
        <v>153</v>
      </c>
      <c r="C22" s="562"/>
      <c r="D22" s="563"/>
      <c r="E22" s="430" t="s">
        <v>1</v>
      </c>
      <c r="F22" s="435"/>
      <c r="G22" s="435"/>
      <c r="H22" s="435"/>
      <c r="I22" s="435"/>
      <c r="J22" s="435"/>
      <c r="K22" s="425"/>
      <c r="L22" s="430" t="s">
        <v>154</v>
      </c>
      <c r="M22" s="435"/>
      <c r="N22" s="435"/>
      <c r="O22" s="435"/>
      <c r="P22" s="425"/>
      <c r="Q22" s="593" t="s">
        <v>155</v>
      </c>
      <c r="R22" s="594"/>
      <c r="S22" s="594"/>
      <c r="T22" s="594"/>
      <c r="U22" s="594"/>
      <c r="V22" s="595"/>
      <c r="W22" s="561" t="s">
        <v>156</v>
      </c>
      <c r="X22" s="562"/>
      <c r="Y22" s="563"/>
      <c r="Z22" s="430" t="s">
        <v>1</v>
      </c>
      <c r="AA22" s="435"/>
      <c r="AB22" s="435"/>
      <c r="AC22" s="435"/>
      <c r="AD22" s="435"/>
      <c r="AE22" s="435"/>
      <c r="AF22" s="435"/>
      <c r="AG22" s="425"/>
      <c r="AH22" s="599" t="s">
        <v>157</v>
      </c>
      <c r="AI22" s="435"/>
      <c r="AJ22" s="435"/>
      <c r="AK22" s="435"/>
      <c r="AL22" s="425"/>
      <c r="AM22" s="599" t="s">
        <v>158</v>
      </c>
      <c r="AN22" s="600"/>
      <c r="AO22" s="600"/>
      <c r="AP22" s="600"/>
      <c r="AQ22" s="600"/>
      <c r="AR22" s="601"/>
      <c r="AS22" s="593" t="s">
        <v>155</v>
      </c>
      <c r="AT22" s="594"/>
      <c r="AU22" s="594"/>
      <c r="AV22" s="594"/>
      <c r="AW22" s="594"/>
      <c r="AX22" s="605"/>
      <c r="AY22" s="378" t="s">
        <v>159</v>
      </c>
      <c r="AZ22" s="379"/>
      <c r="BA22" s="379"/>
      <c r="BB22" s="379"/>
      <c r="BC22" s="379"/>
      <c r="BD22" s="379"/>
      <c r="BE22" s="379"/>
      <c r="BF22" s="379"/>
      <c r="BG22" s="379"/>
      <c r="BH22" s="379"/>
      <c r="BI22" s="379"/>
      <c r="BJ22" s="379"/>
      <c r="BK22" s="379"/>
      <c r="BL22" s="379"/>
      <c r="BM22" s="380"/>
      <c r="BN22" s="381">
        <v>5221473</v>
      </c>
      <c r="BO22" s="382"/>
      <c r="BP22" s="382"/>
      <c r="BQ22" s="382"/>
      <c r="BR22" s="382"/>
      <c r="BS22" s="382"/>
      <c r="BT22" s="382"/>
      <c r="BU22" s="383"/>
      <c r="BV22" s="381">
        <v>5268307</v>
      </c>
      <c r="BW22" s="382"/>
      <c r="BX22" s="382"/>
      <c r="BY22" s="382"/>
      <c r="BZ22" s="382"/>
      <c r="CA22" s="382"/>
      <c r="CB22" s="382"/>
      <c r="CC22" s="383"/>
      <c r="CD22" s="176"/>
      <c r="CE22" s="532"/>
      <c r="CF22" s="532"/>
      <c r="CG22" s="532"/>
      <c r="CH22" s="532"/>
      <c r="CI22" s="532"/>
      <c r="CJ22" s="532"/>
      <c r="CK22" s="532"/>
      <c r="CL22" s="532"/>
      <c r="CM22" s="532"/>
      <c r="CN22" s="532"/>
      <c r="CO22" s="532"/>
      <c r="CP22" s="532"/>
      <c r="CQ22" s="532"/>
      <c r="CR22" s="532"/>
      <c r="CS22" s="533"/>
      <c r="CT22" s="415"/>
      <c r="CU22" s="416"/>
      <c r="CV22" s="416"/>
      <c r="CW22" s="416"/>
      <c r="CX22" s="416"/>
      <c r="CY22" s="416"/>
      <c r="CZ22" s="416"/>
      <c r="DA22" s="417"/>
      <c r="DB22" s="415"/>
      <c r="DC22" s="416"/>
      <c r="DD22" s="416"/>
      <c r="DE22" s="416"/>
      <c r="DF22" s="416"/>
      <c r="DG22" s="416"/>
      <c r="DH22" s="416"/>
      <c r="DI22" s="417"/>
    </row>
    <row r="23" spans="1:113" ht="18.75" customHeight="1" x14ac:dyDescent="0.15">
      <c r="A23" s="163"/>
      <c r="B23" s="589"/>
      <c r="C23" s="565"/>
      <c r="D23" s="566"/>
      <c r="E23" s="404"/>
      <c r="F23" s="409"/>
      <c r="G23" s="409"/>
      <c r="H23" s="409"/>
      <c r="I23" s="409"/>
      <c r="J23" s="409"/>
      <c r="K23" s="398"/>
      <c r="L23" s="404"/>
      <c r="M23" s="409"/>
      <c r="N23" s="409"/>
      <c r="O23" s="409"/>
      <c r="P23" s="398"/>
      <c r="Q23" s="596"/>
      <c r="R23" s="597"/>
      <c r="S23" s="597"/>
      <c r="T23" s="597"/>
      <c r="U23" s="597"/>
      <c r="V23" s="598"/>
      <c r="W23" s="564"/>
      <c r="X23" s="565"/>
      <c r="Y23" s="566"/>
      <c r="Z23" s="404"/>
      <c r="AA23" s="409"/>
      <c r="AB23" s="409"/>
      <c r="AC23" s="409"/>
      <c r="AD23" s="409"/>
      <c r="AE23" s="409"/>
      <c r="AF23" s="409"/>
      <c r="AG23" s="398"/>
      <c r="AH23" s="404"/>
      <c r="AI23" s="409"/>
      <c r="AJ23" s="409"/>
      <c r="AK23" s="409"/>
      <c r="AL23" s="398"/>
      <c r="AM23" s="602"/>
      <c r="AN23" s="603"/>
      <c r="AO23" s="603"/>
      <c r="AP23" s="603"/>
      <c r="AQ23" s="603"/>
      <c r="AR23" s="604"/>
      <c r="AS23" s="596"/>
      <c r="AT23" s="597"/>
      <c r="AU23" s="597"/>
      <c r="AV23" s="597"/>
      <c r="AW23" s="597"/>
      <c r="AX23" s="606"/>
      <c r="AY23" s="452" t="s">
        <v>160</v>
      </c>
      <c r="AZ23" s="453"/>
      <c r="BA23" s="453"/>
      <c r="BB23" s="453"/>
      <c r="BC23" s="453"/>
      <c r="BD23" s="453"/>
      <c r="BE23" s="453"/>
      <c r="BF23" s="453"/>
      <c r="BG23" s="453"/>
      <c r="BH23" s="453"/>
      <c r="BI23" s="453"/>
      <c r="BJ23" s="453"/>
      <c r="BK23" s="453"/>
      <c r="BL23" s="453"/>
      <c r="BM23" s="454"/>
      <c r="BN23" s="418">
        <v>4147157</v>
      </c>
      <c r="BO23" s="419"/>
      <c r="BP23" s="419"/>
      <c r="BQ23" s="419"/>
      <c r="BR23" s="419"/>
      <c r="BS23" s="419"/>
      <c r="BT23" s="419"/>
      <c r="BU23" s="420"/>
      <c r="BV23" s="418">
        <v>4477796</v>
      </c>
      <c r="BW23" s="419"/>
      <c r="BX23" s="419"/>
      <c r="BY23" s="419"/>
      <c r="BZ23" s="419"/>
      <c r="CA23" s="419"/>
      <c r="CB23" s="419"/>
      <c r="CC23" s="420"/>
      <c r="CD23" s="176"/>
      <c r="CE23" s="532"/>
      <c r="CF23" s="532"/>
      <c r="CG23" s="532"/>
      <c r="CH23" s="532"/>
      <c r="CI23" s="532"/>
      <c r="CJ23" s="532"/>
      <c r="CK23" s="532"/>
      <c r="CL23" s="532"/>
      <c r="CM23" s="532"/>
      <c r="CN23" s="532"/>
      <c r="CO23" s="532"/>
      <c r="CP23" s="532"/>
      <c r="CQ23" s="532"/>
      <c r="CR23" s="532"/>
      <c r="CS23" s="533"/>
      <c r="CT23" s="415"/>
      <c r="CU23" s="416"/>
      <c r="CV23" s="416"/>
      <c r="CW23" s="416"/>
      <c r="CX23" s="416"/>
      <c r="CY23" s="416"/>
      <c r="CZ23" s="416"/>
      <c r="DA23" s="417"/>
      <c r="DB23" s="415"/>
      <c r="DC23" s="416"/>
      <c r="DD23" s="416"/>
      <c r="DE23" s="416"/>
      <c r="DF23" s="416"/>
      <c r="DG23" s="416"/>
      <c r="DH23" s="416"/>
      <c r="DI23" s="417"/>
    </row>
    <row r="24" spans="1:113" ht="18.75" customHeight="1" thickBot="1" x14ac:dyDescent="0.2">
      <c r="A24" s="163"/>
      <c r="B24" s="589"/>
      <c r="C24" s="565"/>
      <c r="D24" s="566"/>
      <c r="E24" s="468" t="s">
        <v>161</v>
      </c>
      <c r="F24" s="448"/>
      <c r="G24" s="448"/>
      <c r="H24" s="448"/>
      <c r="I24" s="448"/>
      <c r="J24" s="448"/>
      <c r="K24" s="449"/>
      <c r="L24" s="469">
        <v>1</v>
      </c>
      <c r="M24" s="470"/>
      <c r="N24" s="470"/>
      <c r="O24" s="470"/>
      <c r="P24" s="512"/>
      <c r="Q24" s="469">
        <v>7930</v>
      </c>
      <c r="R24" s="470"/>
      <c r="S24" s="470"/>
      <c r="T24" s="470"/>
      <c r="U24" s="470"/>
      <c r="V24" s="512"/>
      <c r="W24" s="564"/>
      <c r="X24" s="565"/>
      <c r="Y24" s="566"/>
      <c r="Z24" s="468" t="s">
        <v>162</v>
      </c>
      <c r="AA24" s="448"/>
      <c r="AB24" s="448"/>
      <c r="AC24" s="448"/>
      <c r="AD24" s="448"/>
      <c r="AE24" s="448"/>
      <c r="AF24" s="448"/>
      <c r="AG24" s="449"/>
      <c r="AH24" s="469">
        <v>83</v>
      </c>
      <c r="AI24" s="470"/>
      <c r="AJ24" s="470"/>
      <c r="AK24" s="470"/>
      <c r="AL24" s="512"/>
      <c r="AM24" s="469">
        <v>260952</v>
      </c>
      <c r="AN24" s="470"/>
      <c r="AO24" s="470"/>
      <c r="AP24" s="470"/>
      <c r="AQ24" s="470"/>
      <c r="AR24" s="512"/>
      <c r="AS24" s="469">
        <v>3144</v>
      </c>
      <c r="AT24" s="470"/>
      <c r="AU24" s="470"/>
      <c r="AV24" s="470"/>
      <c r="AW24" s="470"/>
      <c r="AX24" s="471"/>
      <c r="AY24" s="534" t="s">
        <v>163</v>
      </c>
      <c r="AZ24" s="535"/>
      <c r="BA24" s="535"/>
      <c r="BB24" s="535"/>
      <c r="BC24" s="535"/>
      <c r="BD24" s="535"/>
      <c r="BE24" s="535"/>
      <c r="BF24" s="535"/>
      <c r="BG24" s="535"/>
      <c r="BH24" s="535"/>
      <c r="BI24" s="535"/>
      <c r="BJ24" s="535"/>
      <c r="BK24" s="535"/>
      <c r="BL24" s="535"/>
      <c r="BM24" s="536"/>
      <c r="BN24" s="418">
        <v>3157695</v>
      </c>
      <c r="BO24" s="419"/>
      <c r="BP24" s="419"/>
      <c r="BQ24" s="419"/>
      <c r="BR24" s="419"/>
      <c r="BS24" s="419"/>
      <c r="BT24" s="419"/>
      <c r="BU24" s="420"/>
      <c r="BV24" s="418">
        <v>2986249</v>
      </c>
      <c r="BW24" s="419"/>
      <c r="BX24" s="419"/>
      <c r="BY24" s="419"/>
      <c r="BZ24" s="419"/>
      <c r="CA24" s="419"/>
      <c r="CB24" s="419"/>
      <c r="CC24" s="420"/>
      <c r="CD24" s="176"/>
      <c r="CE24" s="532"/>
      <c r="CF24" s="532"/>
      <c r="CG24" s="532"/>
      <c r="CH24" s="532"/>
      <c r="CI24" s="532"/>
      <c r="CJ24" s="532"/>
      <c r="CK24" s="532"/>
      <c r="CL24" s="532"/>
      <c r="CM24" s="532"/>
      <c r="CN24" s="532"/>
      <c r="CO24" s="532"/>
      <c r="CP24" s="532"/>
      <c r="CQ24" s="532"/>
      <c r="CR24" s="532"/>
      <c r="CS24" s="533"/>
      <c r="CT24" s="415"/>
      <c r="CU24" s="416"/>
      <c r="CV24" s="416"/>
      <c r="CW24" s="416"/>
      <c r="CX24" s="416"/>
      <c r="CY24" s="416"/>
      <c r="CZ24" s="416"/>
      <c r="DA24" s="417"/>
      <c r="DB24" s="415"/>
      <c r="DC24" s="416"/>
      <c r="DD24" s="416"/>
      <c r="DE24" s="416"/>
      <c r="DF24" s="416"/>
      <c r="DG24" s="416"/>
      <c r="DH24" s="416"/>
      <c r="DI24" s="417"/>
    </row>
    <row r="25" spans="1:113" ht="18.75" customHeight="1" x14ac:dyDescent="0.15">
      <c r="A25" s="163"/>
      <c r="B25" s="589"/>
      <c r="C25" s="565"/>
      <c r="D25" s="566"/>
      <c r="E25" s="468" t="s">
        <v>164</v>
      </c>
      <c r="F25" s="448"/>
      <c r="G25" s="448"/>
      <c r="H25" s="448"/>
      <c r="I25" s="448"/>
      <c r="J25" s="448"/>
      <c r="K25" s="449"/>
      <c r="L25" s="469">
        <v>1</v>
      </c>
      <c r="M25" s="470"/>
      <c r="N25" s="470"/>
      <c r="O25" s="470"/>
      <c r="P25" s="512"/>
      <c r="Q25" s="469">
        <v>6170</v>
      </c>
      <c r="R25" s="470"/>
      <c r="S25" s="470"/>
      <c r="T25" s="470"/>
      <c r="U25" s="470"/>
      <c r="V25" s="512"/>
      <c r="W25" s="564"/>
      <c r="X25" s="565"/>
      <c r="Y25" s="566"/>
      <c r="Z25" s="468" t="s">
        <v>165</v>
      </c>
      <c r="AA25" s="448"/>
      <c r="AB25" s="448"/>
      <c r="AC25" s="448"/>
      <c r="AD25" s="448"/>
      <c r="AE25" s="448"/>
      <c r="AF25" s="448"/>
      <c r="AG25" s="449"/>
      <c r="AH25" s="469" t="s">
        <v>121</v>
      </c>
      <c r="AI25" s="470"/>
      <c r="AJ25" s="470"/>
      <c r="AK25" s="470"/>
      <c r="AL25" s="512"/>
      <c r="AM25" s="469" t="s">
        <v>121</v>
      </c>
      <c r="AN25" s="470"/>
      <c r="AO25" s="470"/>
      <c r="AP25" s="470"/>
      <c r="AQ25" s="470"/>
      <c r="AR25" s="512"/>
      <c r="AS25" s="469" t="s">
        <v>121</v>
      </c>
      <c r="AT25" s="470"/>
      <c r="AU25" s="470"/>
      <c r="AV25" s="470"/>
      <c r="AW25" s="470"/>
      <c r="AX25" s="471"/>
      <c r="AY25" s="378" t="s">
        <v>166</v>
      </c>
      <c r="AZ25" s="379"/>
      <c r="BA25" s="379"/>
      <c r="BB25" s="379"/>
      <c r="BC25" s="379"/>
      <c r="BD25" s="379"/>
      <c r="BE25" s="379"/>
      <c r="BF25" s="379"/>
      <c r="BG25" s="379"/>
      <c r="BH25" s="379"/>
      <c r="BI25" s="379"/>
      <c r="BJ25" s="379"/>
      <c r="BK25" s="379"/>
      <c r="BL25" s="379"/>
      <c r="BM25" s="380"/>
      <c r="BN25" s="381">
        <v>1796919</v>
      </c>
      <c r="BO25" s="382"/>
      <c r="BP25" s="382"/>
      <c r="BQ25" s="382"/>
      <c r="BR25" s="382"/>
      <c r="BS25" s="382"/>
      <c r="BT25" s="382"/>
      <c r="BU25" s="383"/>
      <c r="BV25" s="381">
        <v>1433359</v>
      </c>
      <c r="BW25" s="382"/>
      <c r="BX25" s="382"/>
      <c r="BY25" s="382"/>
      <c r="BZ25" s="382"/>
      <c r="CA25" s="382"/>
      <c r="CB25" s="382"/>
      <c r="CC25" s="383"/>
      <c r="CD25" s="176"/>
      <c r="CE25" s="532"/>
      <c r="CF25" s="532"/>
      <c r="CG25" s="532"/>
      <c r="CH25" s="532"/>
      <c r="CI25" s="532"/>
      <c r="CJ25" s="532"/>
      <c r="CK25" s="532"/>
      <c r="CL25" s="532"/>
      <c r="CM25" s="532"/>
      <c r="CN25" s="532"/>
      <c r="CO25" s="532"/>
      <c r="CP25" s="532"/>
      <c r="CQ25" s="532"/>
      <c r="CR25" s="532"/>
      <c r="CS25" s="533"/>
      <c r="CT25" s="415"/>
      <c r="CU25" s="416"/>
      <c r="CV25" s="416"/>
      <c r="CW25" s="416"/>
      <c r="CX25" s="416"/>
      <c r="CY25" s="416"/>
      <c r="CZ25" s="416"/>
      <c r="DA25" s="417"/>
      <c r="DB25" s="415"/>
      <c r="DC25" s="416"/>
      <c r="DD25" s="416"/>
      <c r="DE25" s="416"/>
      <c r="DF25" s="416"/>
      <c r="DG25" s="416"/>
      <c r="DH25" s="416"/>
      <c r="DI25" s="417"/>
    </row>
    <row r="26" spans="1:113" ht="18.75" customHeight="1" x14ac:dyDescent="0.15">
      <c r="A26" s="163"/>
      <c r="B26" s="589"/>
      <c r="C26" s="565"/>
      <c r="D26" s="566"/>
      <c r="E26" s="468" t="s">
        <v>167</v>
      </c>
      <c r="F26" s="448"/>
      <c r="G26" s="448"/>
      <c r="H26" s="448"/>
      <c r="I26" s="448"/>
      <c r="J26" s="448"/>
      <c r="K26" s="449"/>
      <c r="L26" s="469">
        <v>1</v>
      </c>
      <c r="M26" s="470"/>
      <c r="N26" s="470"/>
      <c r="O26" s="470"/>
      <c r="P26" s="512"/>
      <c r="Q26" s="469">
        <v>5590</v>
      </c>
      <c r="R26" s="470"/>
      <c r="S26" s="470"/>
      <c r="T26" s="470"/>
      <c r="U26" s="470"/>
      <c r="V26" s="512"/>
      <c r="W26" s="564"/>
      <c r="X26" s="565"/>
      <c r="Y26" s="566"/>
      <c r="Z26" s="468" t="s">
        <v>168</v>
      </c>
      <c r="AA26" s="570"/>
      <c r="AB26" s="570"/>
      <c r="AC26" s="570"/>
      <c r="AD26" s="570"/>
      <c r="AE26" s="570"/>
      <c r="AF26" s="570"/>
      <c r="AG26" s="571"/>
      <c r="AH26" s="469" t="s">
        <v>121</v>
      </c>
      <c r="AI26" s="470"/>
      <c r="AJ26" s="470"/>
      <c r="AK26" s="470"/>
      <c r="AL26" s="512"/>
      <c r="AM26" s="469" t="s">
        <v>121</v>
      </c>
      <c r="AN26" s="470"/>
      <c r="AO26" s="470"/>
      <c r="AP26" s="470"/>
      <c r="AQ26" s="470"/>
      <c r="AR26" s="512"/>
      <c r="AS26" s="469" t="s">
        <v>121</v>
      </c>
      <c r="AT26" s="470"/>
      <c r="AU26" s="470"/>
      <c r="AV26" s="470"/>
      <c r="AW26" s="470"/>
      <c r="AX26" s="471"/>
      <c r="AY26" s="421" t="s">
        <v>169</v>
      </c>
      <c r="AZ26" s="422"/>
      <c r="BA26" s="422"/>
      <c r="BB26" s="422"/>
      <c r="BC26" s="422"/>
      <c r="BD26" s="422"/>
      <c r="BE26" s="422"/>
      <c r="BF26" s="422"/>
      <c r="BG26" s="422"/>
      <c r="BH26" s="422"/>
      <c r="BI26" s="422"/>
      <c r="BJ26" s="422"/>
      <c r="BK26" s="422"/>
      <c r="BL26" s="422"/>
      <c r="BM26" s="423"/>
      <c r="BN26" s="418" t="s">
        <v>121</v>
      </c>
      <c r="BO26" s="419"/>
      <c r="BP26" s="419"/>
      <c r="BQ26" s="419"/>
      <c r="BR26" s="419"/>
      <c r="BS26" s="419"/>
      <c r="BT26" s="419"/>
      <c r="BU26" s="420"/>
      <c r="BV26" s="418" t="s">
        <v>121</v>
      </c>
      <c r="BW26" s="419"/>
      <c r="BX26" s="419"/>
      <c r="BY26" s="419"/>
      <c r="BZ26" s="419"/>
      <c r="CA26" s="419"/>
      <c r="CB26" s="419"/>
      <c r="CC26" s="420"/>
      <c r="CD26" s="176"/>
      <c r="CE26" s="532"/>
      <c r="CF26" s="532"/>
      <c r="CG26" s="532"/>
      <c r="CH26" s="532"/>
      <c r="CI26" s="532"/>
      <c r="CJ26" s="532"/>
      <c r="CK26" s="532"/>
      <c r="CL26" s="532"/>
      <c r="CM26" s="532"/>
      <c r="CN26" s="532"/>
      <c r="CO26" s="532"/>
      <c r="CP26" s="532"/>
      <c r="CQ26" s="532"/>
      <c r="CR26" s="532"/>
      <c r="CS26" s="533"/>
      <c r="CT26" s="415"/>
      <c r="CU26" s="416"/>
      <c r="CV26" s="416"/>
      <c r="CW26" s="416"/>
      <c r="CX26" s="416"/>
      <c r="CY26" s="416"/>
      <c r="CZ26" s="416"/>
      <c r="DA26" s="417"/>
      <c r="DB26" s="415"/>
      <c r="DC26" s="416"/>
      <c r="DD26" s="416"/>
      <c r="DE26" s="416"/>
      <c r="DF26" s="416"/>
      <c r="DG26" s="416"/>
      <c r="DH26" s="416"/>
      <c r="DI26" s="417"/>
    </row>
    <row r="27" spans="1:113" ht="18.75" customHeight="1" thickBot="1" x14ac:dyDescent="0.2">
      <c r="A27" s="163"/>
      <c r="B27" s="589"/>
      <c r="C27" s="565"/>
      <c r="D27" s="566"/>
      <c r="E27" s="468" t="s">
        <v>170</v>
      </c>
      <c r="F27" s="448"/>
      <c r="G27" s="448"/>
      <c r="H27" s="448"/>
      <c r="I27" s="448"/>
      <c r="J27" s="448"/>
      <c r="K27" s="449"/>
      <c r="L27" s="469">
        <v>1</v>
      </c>
      <c r="M27" s="470"/>
      <c r="N27" s="470"/>
      <c r="O27" s="470"/>
      <c r="P27" s="512"/>
      <c r="Q27" s="469">
        <v>3410</v>
      </c>
      <c r="R27" s="470"/>
      <c r="S27" s="470"/>
      <c r="T27" s="470"/>
      <c r="U27" s="470"/>
      <c r="V27" s="512"/>
      <c r="W27" s="564"/>
      <c r="X27" s="565"/>
      <c r="Y27" s="566"/>
      <c r="Z27" s="468" t="s">
        <v>171</v>
      </c>
      <c r="AA27" s="448"/>
      <c r="AB27" s="448"/>
      <c r="AC27" s="448"/>
      <c r="AD27" s="448"/>
      <c r="AE27" s="448"/>
      <c r="AF27" s="448"/>
      <c r="AG27" s="449"/>
      <c r="AH27" s="469">
        <v>1</v>
      </c>
      <c r="AI27" s="470"/>
      <c r="AJ27" s="470"/>
      <c r="AK27" s="470"/>
      <c r="AL27" s="512"/>
      <c r="AM27" s="469" t="s">
        <v>172</v>
      </c>
      <c r="AN27" s="470"/>
      <c r="AO27" s="470"/>
      <c r="AP27" s="470"/>
      <c r="AQ27" s="470"/>
      <c r="AR27" s="512"/>
      <c r="AS27" s="469" t="s">
        <v>172</v>
      </c>
      <c r="AT27" s="470"/>
      <c r="AU27" s="470"/>
      <c r="AV27" s="470"/>
      <c r="AW27" s="470"/>
      <c r="AX27" s="471"/>
      <c r="AY27" s="513" t="s">
        <v>173</v>
      </c>
      <c r="AZ27" s="514"/>
      <c r="BA27" s="514"/>
      <c r="BB27" s="514"/>
      <c r="BC27" s="514"/>
      <c r="BD27" s="514"/>
      <c r="BE27" s="514"/>
      <c r="BF27" s="514"/>
      <c r="BG27" s="514"/>
      <c r="BH27" s="514"/>
      <c r="BI27" s="514"/>
      <c r="BJ27" s="514"/>
      <c r="BK27" s="514"/>
      <c r="BL27" s="514"/>
      <c r="BM27" s="515"/>
      <c r="BN27" s="537">
        <v>195298</v>
      </c>
      <c r="BO27" s="538"/>
      <c r="BP27" s="538"/>
      <c r="BQ27" s="538"/>
      <c r="BR27" s="538"/>
      <c r="BS27" s="538"/>
      <c r="BT27" s="538"/>
      <c r="BU27" s="539"/>
      <c r="BV27" s="537">
        <v>195298</v>
      </c>
      <c r="BW27" s="538"/>
      <c r="BX27" s="538"/>
      <c r="BY27" s="538"/>
      <c r="BZ27" s="538"/>
      <c r="CA27" s="538"/>
      <c r="CB27" s="538"/>
      <c r="CC27" s="539"/>
      <c r="CD27" s="178"/>
      <c r="CE27" s="532"/>
      <c r="CF27" s="532"/>
      <c r="CG27" s="532"/>
      <c r="CH27" s="532"/>
      <c r="CI27" s="532"/>
      <c r="CJ27" s="532"/>
      <c r="CK27" s="532"/>
      <c r="CL27" s="532"/>
      <c r="CM27" s="532"/>
      <c r="CN27" s="532"/>
      <c r="CO27" s="532"/>
      <c r="CP27" s="532"/>
      <c r="CQ27" s="532"/>
      <c r="CR27" s="532"/>
      <c r="CS27" s="533"/>
      <c r="CT27" s="415"/>
      <c r="CU27" s="416"/>
      <c r="CV27" s="416"/>
      <c r="CW27" s="416"/>
      <c r="CX27" s="416"/>
      <c r="CY27" s="416"/>
      <c r="CZ27" s="416"/>
      <c r="DA27" s="417"/>
      <c r="DB27" s="415"/>
      <c r="DC27" s="416"/>
      <c r="DD27" s="416"/>
      <c r="DE27" s="416"/>
      <c r="DF27" s="416"/>
      <c r="DG27" s="416"/>
      <c r="DH27" s="416"/>
      <c r="DI27" s="417"/>
    </row>
    <row r="28" spans="1:113" ht="18.75" customHeight="1" x14ac:dyDescent="0.15">
      <c r="A28" s="163"/>
      <c r="B28" s="589"/>
      <c r="C28" s="565"/>
      <c r="D28" s="566"/>
      <c r="E28" s="468" t="s">
        <v>174</v>
      </c>
      <c r="F28" s="448"/>
      <c r="G28" s="448"/>
      <c r="H28" s="448"/>
      <c r="I28" s="448"/>
      <c r="J28" s="448"/>
      <c r="K28" s="449"/>
      <c r="L28" s="469">
        <v>1</v>
      </c>
      <c r="M28" s="470"/>
      <c r="N28" s="470"/>
      <c r="O28" s="470"/>
      <c r="P28" s="512"/>
      <c r="Q28" s="469">
        <v>2710</v>
      </c>
      <c r="R28" s="470"/>
      <c r="S28" s="470"/>
      <c r="T28" s="470"/>
      <c r="U28" s="470"/>
      <c r="V28" s="512"/>
      <c r="W28" s="564"/>
      <c r="X28" s="565"/>
      <c r="Y28" s="566"/>
      <c r="Z28" s="468" t="s">
        <v>175</v>
      </c>
      <c r="AA28" s="448"/>
      <c r="AB28" s="448"/>
      <c r="AC28" s="448"/>
      <c r="AD28" s="448"/>
      <c r="AE28" s="448"/>
      <c r="AF28" s="448"/>
      <c r="AG28" s="449"/>
      <c r="AH28" s="469" t="s">
        <v>121</v>
      </c>
      <c r="AI28" s="470"/>
      <c r="AJ28" s="470"/>
      <c r="AK28" s="470"/>
      <c r="AL28" s="512"/>
      <c r="AM28" s="469" t="s">
        <v>121</v>
      </c>
      <c r="AN28" s="470"/>
      <c r="AO28" s="470"/>
      <c r="AP28" s="470"/>
      <c r="AQ28" s="470"/>
      <c r="AR28" s="512"/>
      <c r="AS28" s="469" t="s">
        <v>121</v>
      </c>
      <c r="AT28" s="470"/>
      <c r="AU28" s="470"/>
      <c r="AV28" s="470"/>
      <c r="AW28" s="470"/>
      <c r="AX28" s="471"/>
      <c r="AY28" s="572" t="s">
        <v>176</v>
      </c>
      <c r="AZ28" s="573"/>
      <c r="BA28" s="573"/>
      <c r="BB28" s="574"/>
      <c r="BC28" s="378" t="s">
        <v>46</v>
      </c>
      <c r="BD28" s="379"/>
      <c r="BE28" s="379"/>
      <c r="BF28" s="379"/>
      <c r="BG28" s="379"/>
      <c r="BH28" s="379"/>
      <c r="BI28" s="379"/>
      <c r="BJ28" s="379"/>
      <c r="BK28" s="379"/>
      <c r="BL28" s="379"/>
      <c r="BM28" s="380"/>
      <c r="BN28" s="381">
        <v>1435986</v>
      </c>
      <c r="BO28" s="382"/>
      <c r="BP28" s="382"/>
      <c r="BQ28" s="382"/>
      <c r="BR28" s="382"/>
      <c r="BS28" s="382"/>
      <c r="BT28" s="382"/>
      <c r="BU28" s="383"/>
      <c r="BV28" s="381">
        <v>1432665</v>
      </c>
      <c r="BW28" s="382"/>
      <c r="BX28" s="382"/>
      <c r="BY28" s="382"/>
      <c r="BZ28" s="382"/>
      <c r="CA28" s="382"/>
      <c r="CB28" s="382"/>
      <c r="CC28" s="383"/>
      <c r="CD28" s="176"/>
      <c r="CE28" s="532"/>
      <c r="CF28" s="532"/>
      <c r="CG28" s="532"/>
      <c r="CH28" s="532"/>
      <c r="CI28" s="532"/>
      <c r="CJ28" s="532"/>
      <c r="CK28" s="532"/>
      <c r="CL28" s="532"/>
      <c r="CM28" s="532"/>
      <c r="CN28" s="532"/>
      <c r="CO28" s="532"/>
      <c r="CP28" s="532"/>
      <c r="CQ28" s="532"/>
      <c r="CR28" s="532"/>
      <c r="CS28" s="533"/>
      <c r="CT28" s="415"/>
      <c r="CU28" s="416"/>
      <c r="CV28" s="416"/>
      <c r="CW28" s="416"/>
      <c r="CX28" s="416"/>
      <c r="CY28" s="416"/>
      <c r="CZ28" s="416"/>
      <c r="DA28" s="417"/>
      <c r="DB28" s="415"/>
      <c r="DC28" s="416"/>
      <c r="DD28" s="416"/>
      <c r="DE28" s="416"/>
      <c r="DF28" s="416"/>
      <c r="DG28" s="416"/>
      <c r="DH28" s="416"/>
      <c r="DI28" s="417"/>
    </row>
    <row r="29" spans="1:113" ht="18.75" customHeight="1" x14ac:dyDescent="0.15">
      <c r="A29" s="163"/>
      <c r="B29" s="589"/>
      <c r="C29" s="565"/>
      <c r="D29" s="566"/>
      <c r="E29" s="468" t="s">
        <v>177</v>
      </c>
      <c r="F29" s="448"/>
      <c r="G29" s="448"/>
      <c r="H29" s="448"/>
      <c r="I29" s="448"/>
      <c r="J29" s="448"/>
      <c r="K29" s="449"/>
      <c r="L29" s="469">
        <v>10</v>
      </c>
      <c r="M29" s="470"/>
      <c r="N29" s="470"/>
      <c r="O29" s="470"/>
      <c r="P29" s="512"/>
      <c r="Q29" s="469">
        <v>2410</v>
      </c>
      <c r="R29" s="470"/>
      <c r="S29" s="470"/>
      <c r="T29" s="470"/>
      <c r="U29" s="470"/>
      <c r="V29" s="512"/>
      <c r="W29" s="567"/>
      <c r="X29" s="568"/>
      <c r="Y29" s="569"/>
      <c r="Z29" s="468" t="s">
        <v>178</v>
      </c>
      <c r="AA29" s="448"/>
      <c r="AB29" s="448"/>
      <c r="AC29" s="448"/>
      <c r="AD29" s="448"/>
      <c r="AE29" s="448"/>
      <c r="AF29" s="448"/>
      <c r="AG29" s="449"/>
      <c r="AH29" s="469">
        <v>84</v>
      </c>
      <c r="AI29" s="470"/>
      <c r="AJ29" s="470"/>
      <c r="AK29" s="470"/>
      <c r="AL29" s="512"/>
      <c r="AM29" s="469">
        <v>264908</v>
      </c>
      <c r="AN29" s="470"/>
      <c r="AO29" s="470"/>
      <c r="AP29" s="470"/>
      <c r="AQ29" s="470"/>
      <c r="AR29" s="512"/>
      <c r="AS29" s="469">
        <v>3154</v>
      </c>
      <c r="AT29" s="470"/>
      <c r="AU29" s="470"/>
      <c r="AV29" s="470"/>
      <c r="AW29" s="470"/>
      <c r="AX29" s="471"/>
      <c r="AY29" s="575"/>
      <c r="AZ29" s="576"/>
      <c r="BA29" s="576"/>
      <c r="BB29" s="577"/>
      <c r="BC29" s="452" t="s">
        <v>179</v>
      </c>
      <c r="BD29" s="453"/>
      <c r="BE29" s="453"/>
      <c r="BF29" s="453"/>
      <c r="BG29" s="453"/>
      <c r="BH29" s="453"/>
      <c r="BI29" s="453"/>
      <c r="BJ29" s="453"/>
      <c r="BK29" s="453"/>
      <c r="BL29" s="453"/>
      <c r="BM29" s="454"/>
      <c r="BN29" s="418">
        <v>676450</v>
      </c>
      <c r="BO29" s="419"/>
      <c r="BP29" s="419"/>
      <c r="BQ29" s="419"/>
      <c r="BR29" s="419"/>
      <c r="BS29" s="419"/>
      <c r="BT29" s="419"/>
      <c r="BU29" s="420"/>
      <c r="BV29" s="418">
        <v>652403</v>
      </c>
      <c r="BW29" s="419"/>
      <c r="BX29" s="419"/>
      <c r="BY29" s="419"/>
      <c r="BZ29" s="419"/>
      <c r="CA29" s="419"/>
      <c r="CB29" s="419"/>
      <c r="CC29" s="420"/>
      <c r="CD29" s="178"/>
      <c r="CE29" s="532"/>
      <c r="CF29" s="532"/>
      <c r="CG29" s="532"/>
      <c r="CH29" s="532"/>
      <c r="CI29" s="532"/>
      <c r="CJ29" s="532"/>
      <c r="CK29" s="532"/>
      <c r="CL29" s="532"/>
      <c r="CM29" s="532"/>
      <c r="CN29" s="532"/>
      <c r="CO29" s="532"/>
      <c r="CP29" s="532"/>
      <c r="CQ29" s="532"/>
      <c r="CR29" s="532"/>
      <c r="CS29" s="533"/>
      <c r="CT29" s="415"/>
      <c r="CU29" s="416"/>
      <c r="CV29" s="416"/>
      <c r="CW29" s="416"/>
      <c r="CX29" s="416"/>
      <c r="CY29" s="416"/>
      <c r="CZ29" s="416"/>
      <c r="DA29" s="417"/>
      <c r="DB29" s="415"/>
      <c r="DC29" s="416"/>
      <c r="DD29" s="416"/>
      <c r="DE29" s="416"/>
      <c r="DF29" s="416"/>
      <c r="DG29" s="416"/>
      <c r="DH29" s="416"/>
      <c r="DI29" s="417"/>
    </row>
    <row r="30" spans="1:113" ht="18.75" customHeight="1" thickBot="1" x14ac:dyDescent="0.2">
      <c r="A30" s="163"/>
      <c r="B30" s="590"/>
      <c r="C30" s="591"/>
      <c r="D30" s="592"/>
      <c r="E30" s="472"/>
      <c r="F30" s="473"/>
      <c r="G30" s="473"/>
      <c r="H30" s="473"/>
      <c r="I30" s="473"/>
      <c r="J30" s="473"/>
      <c r="K30" s="474"/>
      <c r="L30" s="582"/>
      <c r="M30" s="583"/>
      <c r="N30" s="583"/>
      <c r="O30" s="583"/>
      <c r="P30" s="584"/>
      <c r="Q30" s="582"/>
      <c r="R30" s="583"/>
      <c r="S30" s="583"/>
      <c r="T30" s="583"/>
      <c r="U30" s="583"/>
      <c r="V30" s="584"/>
      <c r="W30" s="585" t="s">
        <v>180</v>
      </c>
      <c r="X30" s="586"/>
      <c r="Y30" s="586"/>
      <c r="Z30" s="586"/>
      <c r="AA30" s="586"/>
      <c r="AB30" s="586"/>
      <c r="AC30" s="586"/>
      <c r="AD30" s="586"/>
      <c r="AE30" s="586"/>
      <c r="AF30" s="586"/>
      <c r="AG30" s="587"/>
      <c r="AH30" s="545">
        <v>97.6</v>
      </c>
      <c r="AI30" s="546"/>
      <c r="AJ30" s="546"/>
      <c r="AK30" s="546"/>
      <c r="AL30" s="546"/>
      <c r="AM30" s="546"/>
      <c r="AN30" s="546"/>
      <c r="AO30" s="546"/>
      <c r="AP30" s="546"/>
      <c r="AQ30" s="546"/>
      <c r="AR30" s="546"/>
      <c r="AS30" s="546"/>
      <c r="AT30" s="546"/>
      <c r="AU30" s="546"/>
      <c r="AV30" s="546"/>
      <c r="AW30" s="546"/>
      <c r="AX30" s="548"/>
      <c r="AY30" s="578"/>
      <c r="AZ30" s="579"/>
      <c r="BA30" s="579"/>
      <c r="BB30" s="580"/>
      <c r="BC30" s="534" t="s">
        <v>48</v>
      </c>
      <c r="BD30" s="535"/>
      <c r="BE30" s="535"/>
      <c r="BF30" s="535"/>
      <c r="BG30" s="535"/>
      <c r="BH30" s="535"/>
      <c r="BI30" s="535"/>
      <c r="BJ30" s="535"/>
      <c r="BK30" s="535"/>
      <c r="BL30" s="535"/>
      <c r="BM30" s="536"/>
      <c r="BN30" s="537">
        <v>3965310</v>
      </c>
      <c r="BO30" s="538"/>
      <c r="BP30" s="538"/>
      <c r="BQ30" s="538"/>
      <c r="BR30" s="538"/>
      <c r="BS30" s="538"/>
      <c r="BT30" s="538"/>
      <c r="BU30" s="539"/>
      <c r="BV30" s="537">
        <v>3891205</v>
      </c>
      <c r="BW30" s="538"/>
      <c r="BX30" s="538"/>
      <c r="BY30" s="538"/>
      <c r="BZ30" s="538"/>
      <c r="CA30" s="538"/>
      <c r="CB30" s="538"/>
      <c r="CC30" s="539"/>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1" t="s">
        <v>181</v>
      </c>
      <c r="D32" s="581"/>
      <c r="E32" s="581"/>
      <c r="F32" s="581"/>
      <c r="G32" s="581"/>
      <c r="H32" s="581"/>
      <c r="I32" s="581"/>
      <c r="J32" s="581"/>
      <c r="K32" s="581"/>
      <c r="L32" s="581"/>
      <c r="M32" s="581"/>
      <c r="N32" s="581"/>
      <c r="O32" s="581"/>
      <c r="P32" s="581"/>
      <c r="Q32" s="581"/>
      <c r="R32" s="581"/>
      <c r="S32" s="581"/>
      <c r="U32" s="422" t="s">
        <v>182</v>
      </c>
      <c r="V32" s="422"/>
      <c r="W32" s="422"/>
      <c r="X32" s="422"/>
      <c r="Y32" s="422"/>
      <c r="Z32" s="422"/>
      <c r="AA32" s="422"/>
      <c r="AB32" s="422"/>
      <c r="AC32" s="422"/>
      <c r="AD32" s="422"/>
      <c r="AE32" s="422"/>
      <c r="AF32" s="422"/>
      <c r="AG32" s="422"/>
      <c r="AH32" s="422"/>
      <c r="AI32" s="422"/>
      <c r="AJ32" s="422"/>
      <c r="AK32" s="422"/>
      <c r="AM32" s="422" t="s">
        <v>183</v>
      </c>
      <c r="AN32" s="422"/>
      <c r="AO32" s="422"/>
      <c r="AP32" s="422"/>
      <c r="AQ32" s="422"/>
      <c r="AR32" s="422"/>
      <c r="AS32" s="422"/>
      <c r="AT32" s="422"/>
      <c r="AU32" s="422"/>
      <c r="AV32" s="422"/>
      <c r="AW32" s="422"/>
      <c r="AX32" s="422"/>
      <c r="AY32" s="422"/>
      <c r="AZ32" s="422"/>
      <c r="BA32" s="422"/>
      <c r="BB32" s="422"/>
      <c r="BC32" s="422"/>
      <c r="BE32" s="422" t="s">
        <v>184</v>
      </c>
      <c r="BF32" s="422"/>
      <c r="BG32" s="422"/>
      <c r="BH32" s="422"/>
      <c r="BI32" s="422"/>
      <c r="BJ32" s="422"/>
      <c r="BK32" s="422"/>
      <c r="BL32" s="422"/>
      <c r="BM32" s="422"/>
      <c r="BN32" s="422"/>
      <c r="BO32" s="422"/>
      <c r="BP32" s="422"/>
      <c r="BQ32" s="422"/>
      <c r="BR32" s="422"/>
      <c r="BS32" s="422"/>
      <c r="BT32" s="422"/>
      <c r="BU32" s="422"/>
      <c r="BW32" s="422" t="s">
        <v>185</v>
      </c>
      <c r="BX32" s="422"/>
      <c r="BY32" s="422"/>
      <c r="BZ32" s="422"/>
      <c r="CA32" s="422"/>
      <c r="CB32" s="422"/>
      <c r="CC32" s="422"/>
      <c r="CD32" s="422"/>
      <c r="CE32" s="422"/>
      <c r="CF32" s="422"/>
      <c r="CG32" s="422"/>
      <c r="CH32" s="422"/>
      <c r="CI32" s="422"/>
      <c r="CJ32" s="422"/>
      <c r="CK32" s="422"/>
      <c r="CL32" s="422"/>
      <c r="CM32" s="422"/>
      <c r="CO32" s="422" t="s">
        <v>186</v>
      </c>
      <c r="CP32" s="422"/>
      <c r="CQ32" s="422"/>
      <c r="CR32" s="422"/>
      <c r="CS32" s="422"/>
      <c r="CT32" s="422"/>
      <c r="CU32" s="422"/>
      <c r="CV32" s="422"/>
      <c r="CW32" s="422"/>
      <c r="CX32" s="422"/>
      <c r="CY32" s="422"/>
      <c r="CZ32" s="422"/>
      <c r="DA32" s="422"/>
      <c r="DB32" s="422"/>
      <c r="DC32" s="422"/>
      <c r="DD32" s="422"/>
      <c r="DE32" s="422"/>
      <c r="DI32" s="186"/>
    </row>
    <row r="33" spans="1:113" ht="13.5" customHeight="1" x14ac:dyDescent="0.15">
      <c r="A33" s="163"/>
      <c r="B33" s="187"/>
      <c r="C33" s="442" t="s">
        <v>187</v>
      </c>
      <c r="D33" s="442"/>
      <c r="E33" s="407" t="s">
        <v>188</v>
      </c>
      <c r="F33" s="407"/>
      <c r="G33" s="407"/>
      <c r="H33" s="407"/>
      <c r="I33" s="407"/>
      <c r="J33" s="407"/>
      <c r="K33" s="407"/>
      <c r="L33" s="407"/>
      <c r="M33" s="407"/>
      <c r="N33" s="407"/>
      <c r="O33" s="407"/>
      <c r="P33" s="407"/>
      <c r="Q33" s="407"/>
      <c r="R33" s="407"/>
      <c r="S33" s="407"/>
      <c r="T33" s="188"/>
      <c r="U33" s="442" t="s">
        <v>187</v>
      </c>
      <c r="V33" s="442"/>
      <c r="W33" s="407" t="s">
        <v>188</v>
      </c>
      <c r="X33" s="407"/>
      <c r="Y33" s="407"/>
      <c r="Z33" s="407"/>
      <c r="AA33" s="407"/>
      <c r="AB33" s="407"/>
      <c r="AC33" s="407"/>
      <c r="AD33" s="407"/>
      <c r="AE33" s="407"/>
      <c r="AF33" s="407"/>
      <c r="AG33" s="407"/>
      <c r="AH33" s="407"/>
      <c r="AI33" s="407"/>
      <c r="AJ33" s="407"/>
      <c r="AK33" s="407"/>
      <c r="AL33" s="188"/>
      <c r="AM33" s="442" t="s">
        <v>187</v>
      </c>
      <c r="AN33" s="442"/>
      <c r="AO33" s="407" t="s">
        <v>188</v>
      </c>
      <c r="AP33" s="407"/>
      <c r="AQ33" s="407"/>
      <c r="AR33" s="407"/>
      <c r="AS33" s="407"/>
      <c r="AT33" s="407"/>
      <c r="AU33" s="407"/>
      <c r="AV33" s="407"/>
      <c r="AW33" s="407"/>
      <c r="AX33" s="407"/>
      <c r="AY33" s="407"/>
      <c r="AZ33" s="407"/>
      <c r="BA33" s="407"/>
      <c r="BB33" s="407"/>
      <c r="BC33" s="407"/>
      <c r="BD33" s="189"/>
      <c r="BE33" s="407" t="s">
        <v>189</v>
      </c>
      <c r="BF33" s="407"/>
      <c r="BG33" s="407" t="s">
        <v>190</v>
      </c>
      <c r="BH33" s="407"/>
      <c r="BI33" s="407"/>
      <c r="BJ33" s="407"/>
      <c r="BK33" s="407"/>
      <c r="BL33" s="407"/>
      <c r="BM33" s="407"/>
      <c r="BN33" s="407"/>
      <c r="BO33" s="407"/>
      <c r="BP33" s="407"/>
      <c r="BQ33" s="407"/>
      <c r="BR33" s="407"/>
      <c r="BS33" s="407"/>
      <c r="BT33" s="407"/>
      <c r="BU33" s="407"/>
      <c r="BV33" s="189"/>
      <c r="BW33" s="442" t="s">
        <v>189</v>
      </c>
      <c r="BX33" s="442"/>
      <c r="BY33" s="407" t="s">
        <v>191</v>
      </c>
      <c r="BZ33" s="407"/>
      <c r="CA33" s="407"/>
      <c r="CB33" s="407"/>
      <c r="CC33" s="407"/>
      <c r="CD33" s="407"/>
      <c r="CE33" s="407"/>
      <c r="CF33" s="407"/>
      <c r="CG33" s="407"/>
      <c r="CH33" s="407"/>
      <c r="CI33" s="407"/>
      <c r="CJ33" s="407"/>
      <c r="CK33" s="407"/>
      <c r="CL33" s="407"/>
      <c r="CM33" s="407"/>
      <c r="CN33" s="188"/>
      <c r="CO33" s="442" t="s">
        <v>187</v>
      </c>
      <c r="CP33" s="442"/>
      <c r="CQ33" s="407" t="s">
        <v>192</v>
      </c>
      <c r="CR33" s="407"/>
      <c r="CS33" s="407"/>
      <c r="CT33" s="407"/>
      <c r="CU33" s="407"/>
      <c r="CV33" s="407"/>
      <c r="CW33" s="407"/>
      <c r="CX33" s="407"/>
      <c r="CY33" s="407"/>
      <c r="CZ33" s="407"/>
      <c r="DA33" s="407"/>
      <c r="DB33" s="407"/>
      <c r="DC33" s="407"/>
      <c r="DD33" s="407"/>
      <c r="DE33" s="407"/>
      <c r="DF33" s="188"/>
      <c r="DG33" s="607" t="s">
        <v>193</v>
      </c>
      <c r="DH33" s="607"/>
      <c r="DI33" s="190"/>
    </row>
    <row r="34" spans="1:113" ht="32.25" customHeight="1" x14ac:dyDescent="0.15">
      <c r="A34" s="163"/>
      <c r="B34" s="187"/>
      <c r="C34" s="608">
        <f>IF(E34="","",1)</f>
        <v>1</v>
      </c>
      <c r="D34" s="608"/>
      <c r="E34" s="609" t="str">
        <f>IF('各会計、関係団体の財政状況及び健全化判断比率'!B7="","",'各会計、関係団体の財政状況及び健全化判断比率'!B7)</f>
        <v>一般会計</v>
      </c>
      <c r="F34" s="609"/>
      <c r="G34" s="609"/>
      <c r="H34" s="609"/>
      <c r="I34" s="609"/>
      <c r="J34" s="609"/>
      <c r="K34" s="609"/>
      <c r="L34" s="609"/>
      <c r="M34" s="609"/>
      <c r="N34" s="609"/>
      <c r="O34" s="609"/>
      <c r="P34" s="609"/>
      <c r="Q34" s="609"/>
      <c r="R34" s="609"/>
      <c r="S34" s="609"/>
      <c r="T34" s="163"/>
      <c r="U34" s="608">
        <f>IF(W34="","",MAX(C34:D43)+1)</f>
        <v>3</v>
      </c>
      <c r="V34" s="608"/>
      <c r="W34" s="609" t="str">
        <f>IF('各会計、関係団体の財政状況及び健全化判断比率'!B28="","",'各会計、関係団体の財政状況及び健全化判断比率'!B28)</f>
        <v>国民健康保険特別会計</v>
      </c>
      <c r="X34" s="609"/>
      <c r="Y34" s="609"/>
      <c r="Z34" s="609"/>
      <c r="AA34" s="609"/>
      <c r="AB34" s="609"/>
      <c r="AC34" s="609"/>
      <c r="AD34" s="609"/>
      <c r="AE34" s="609"/>
      <c r="AF34" s="609"/>
      <c r="AG34" s="609"/>
      <c r="AH34" s="609"/>
      <c r="AI34" s="609"/>
      <c r="AJ34" s="609"/>
      <c r="AK34" s="609"/>
      <c r="AL34" s="163"/>
      <c r="AM34" s="608">
        <f>IF(AO34="","",MAX(C34:D43,U34:V43)+1)</f>
        <v>5</v>
      </c>
      <c r="AN34" s="608"/>
      <c r="AO34" s="609" t="str">
        <f>IF('各会計、関係団体の財政状況及び健全化判断比率'!B30="","",'各会計、関係団体の財政状況及び健全化判断比率'!B30)</f>
        <v>下水道事業会計</v>
      </c>
      <c r="AP34" s="609"/>
      <c r="AQ34" s="609"/>
      <c r="AR34" s="609"/>
      <c r="AS34" s="609"/>
      <c r="AT34" s="609"/>
      <c r="AU34" s="609"/>
      <c r="AV34" s="609"/>
      <c r="AW34" s="609"/>
      <c r="AX34" s="609"/>
      <c r="AY34" s="609"/>
      <c r="AZ34" s="609"/>
      <c r="BA34" s="609"/>
      <c r="BB34" s="609"/>
      <c r="BC34" s="609"/>
      <c r="BD34" s="163"/>
      <c r="BE34" s="608" t="str">
        <f>IF(BG34="","",MAX(C34:D43,U34:V43,AM34:AN43)+1)</f>
        <v/>
      </c>
      <c r="BF34" s="608"/>
      <c r="BG34" s="609"/>
      <c r="BH34" s="609"/>
      <c r="BI34" s="609"/>
      <c r="BJ34" s="609"/>
      <c r="BK34" s="609"/>
      <c r="BL34" s="609"/>
      <c r="BM34" s="609"/>
      <c r="BN34" s="609"/>
      <c r="BO34" s="609"/>
      <c r="BP34" s="609"/>
      <c r="BQ34" s="609"/>
      <c r="BR34" s="609"/>
      <c r="BS34" s="609"/>
      <c r="BT34" s="609"/>
      <c r="BU34" s="609"/>
      <c r="BV34" s="163"/>
      <c r="BW34" s="608">
        <f>IF(BY34="","",MAX(C34:D43,U34:V43,AM34:AN43,BE34:BF43)+1)</f>
        <v>6</v>
      </c>
      <c r="BX34" s="608"/>
      <c r="BY34" s="609" t="str">
        <f>IF('各会計、関係団体の財政状況及び健全化判断比率'!B68="","",'各会計、関係団体の財政状況及び健全化判断比率'!B68)</f>
        <v>両筑衛生施設組合</v>
      </c>
      <c r="BZ34" s="609"/>
      <c r="CA34" s="609"/>
      <c r="CB34" s="609"/>
      <c r="CC34" s="609"/>
      <c r="CD34" s="609"/>
      <c r="CE34" s="609"/>
      <c r="CF34" s="609"/>
      <c r="CG34" s="609"/>
      <c r="CH34" s="609"/>
      <c r="CI34" s="609"/>
      <c r="CJ34" s="609"/>
      <c r="CK34" s="609"/>
      <c r="CL34" s="609"/>
      <c r="CM34" s="609"/>
      <c r="CN34" s="163"/>
      <c r="CO34" s="608">
        <f>IF(CQ34="","",MAX(C34:D43,U34:V43,AM34:AN43,BE34:BF43,BW34:BX43)+1)</f>
        <v>16</v>
      </c>
      <c r="CP34" s="608"/>
      <c r="CQ34" s="609" t="str">
        <f>IF('各会計、関係団体の財政状況及び健全化判断比率'!BS7="","",'各会計、関係団体の財政状況及び健全化判断比率'!BS7)</f>
        <v>大刀洗町土地開発公社</v>
      </c>
      <c r="CR34" s="609"/>
      <c r="CS34" s="609"/>
      <c r="CT34" s="609"/>
      <c r="CU34" s="609"/>
      <c r="CV34" s="609"/>
      <c r="CW34" s="609"/>
      <c r="CX34" s="609"/>
      <c r="CY34" s="609"/>
      <c r="CZ34" s="609"/>
      <c r="DA34" s="609"/>
      <c r="DB34" s="609"/>
      <c r="DC34" s="609"/>
      <c r="DD34" s="609"/>
      <c r="DE34" s="609"/>
      <c r="DG34" s="610" t="str">
        <f>IF('各会計、関係団体の財政状況及び健全化判断比率'!BR7="","",'各会計、関係団体の財政状況及び健全化判断比率'!BR7)</f>
        <v>○</v>
      </c>
      <c r="DH34" s="610"/>
      <c r="DI34" s="190"/>
    </row>
    <row r="35" spans="1:113" ht="32.25" customHeight="1" x14ac:dyDescent="0.15">
      <c r="A35" s="163"/>
      <c r="B35" s="187"/>
      <c r="C35" s="608">
        <f>IF(E35="","",C34+1)</f>
        <v>2</v>
      </c>
      <c r="D35" s="608"/>
      <c r="E35" s="609" t="str">
        <f>IF('各会計、関係団体の財政状況及び健全化判断比率'!B8="","",'各会計、関係団体の財政状況及び健全化判断比率'!B8)</f>
        <v>土地取得特別会計</v>
      </c>
      <c r="F35" s="609"/>
      <c r="G35" s="609"/>
      <c r="H35" s="609"/>
      <c r="I35" s="609"/>
      <c r="J35" s="609"/>
      <c r="K35" s="609"/>
      <c r="L35" s="609"/>
      <c r="M35" s="609"/>
      <c r="N35" s="609"/>
      <c r="O35" s="609"/>
      <c r="P35" s="609"/>
      <c r="Q35" s="609"/>
      <c r="R35" s="609"/>
      <c r="S35" s="609"/>
      <c r="T35" s="163"/>
      <c r="U35" s="608">
        <f>IF(W35="","",U34+1)</f>
        <v>4</v>
      </c>
      <c r="V35" s="608"/>
      <c r="W35" s="609" t="str">
        <f>IF('各会計、関係団体の財政状況及び健全化判断比率'!B29="","",'各会計、関係団体の財政状況及び健全化判断比率'!B29)</f>
        <v>後期高齢者医療保険特別会計</v>
      </c>
      <c r="X35" s="609"/>
      <c r="Y35" s="609"/>
      <c r="Z35" s="609"/>
      <c r="AA35" s="609"/>
      <c r="AB35" s="609"/>
      <c r="AC35" s="609"/>
      <c r="AD35" s="609"/>
      <c r="AE35" s="609"/>
      <c r="AF35" s="609"/>
      <c r="AG35" s="609"/>
      <c r="AH35" s="609"/>
      <c r="AI35" s="609"/>
      <c r="AJ35" s="609"/>
      <c r="AK35" s="609"/>
      <c r="AL35" s="163"/>
      <c r="AM35" s="608" t="str">
        <f t="shared" ref="AM35:AM43" si="0">IF(AO35="","",AM34+1)</f>
        <v/>
      </c>
      <c r="AN35" s="608"/>
      <c r="AO35" s="609"/>
      <c r="AP35" s="609"/>
      <c r="AQ35" s="609"/>
      <c r="AR35" s="609"/>
      <c r="AS35" s="609"/>
      <c r="AT35" s="609"/>
      <c r="AU35" s="609"/>
      <c r="AV35" s="609"/>
      <c r="AW35" s="609"/>
      <c r="AX35" s="609"/>
      <c r="AY35" s="609"/>
      <c r="AZ35" s="609"/>
      <c r="BA35" s="609"/>
      <c r="BB35" s="609"/>
      <c r="BC35" s="609"/>
      <c r="BD35" s="163"/>
      <c r="BE35" s="608" t="str">
        <f t="shared" ref="BE35:BE43" si="1">IF(BG35="","",BE34+1)</f>
        <v/>
      </c>
      <c r="BF35" s="608"/>
      <c r="BG35" s="609"/>
      <c r="BH35" s="609"/>
      <c r="BI35" s="609"/>
      <c r="BJ35" s="609"/>
      <c r="BK35" s="609"/>
      <c r="BL35" s="609"/>
      <c r="BM35" s="609"/>
      <c r="BN35" s="609"/>
      <c r="BO35" s="609"/>
      <c r="BP35" s="609"/>
      <c r="BQ35" s="609"/>
      <c r="BR35" s="609"/>
      <c r="BS35" s="609"/>
      <c r="BT35" s="609"/>
      <c r="BU35" s="609"/>
      <c r="BV35" s="163"/>
      <c r="BW35" s="608">
        <f t="shared" ref="BW35:BW43" si="2">IF(BY35="","",BW34+1)</f>
        <v>7</v>
      </c>
      <c r="BX35" s="608"/>
      <c r="BY35" s="609" t="str">
        <f>IF('各会計、関係団体の財政状況及び健全化判断比率'!B69="","",'各会計、関係団体の財政状況及び健全化判断比率'!B69)</f>
        <v>久留米市外三市町高等学校組合</v>
      </c>
      <c r="BZ35" s="609"/>
      <c r="CA35" s="609"/>
      <c r="CB35" s="609"/>
      <c r="CC35" s="609"/>
      <c r="CD35" s="609"/>
      <c r="CE35" s="609"/>
      <c r="CF35" s="609"/>
      <c r="CG35" s="609"/>
      <c r="CH35" s="609"/>
      <c r="CI35" s="609"/>
      <c r="CJ35" s="609"/>
      <c r="CK35" s="609"/>
      <c r="CL35" s="609"/>
      <c r="CM35" s="609"/>
      <c r="CN35" s="163"/>
      <c r="CO35" s="608">
        <f t="shared" ref="CO35:CO43" si="3">IF(CQ35="","",CO34+1)</f>
        <v>17</v>
      </c>
      <c r="CP35" s="608"/>
      <c r="CQ35" s="609" t="str">
        <f>IF('各会計、関係団体の財政状況及び健全化判断比率'!BS8="","",'各会計、関係団体の財政状況及び健全化判断比率'!BS8)</f>
        <v>株式会社　たちあらい</v>
      </c>
      <c r="CR35" s="609"/>
      <c r="CS35" s="609"/>
      <c r="CT35" s="609"/>
      <c r="CU35" s="609"/>
      <c r="CV35" s="609"/>
      <c r="CW35" s="609"/>
      <c r="CX35" s="609"/>
      <c r="CY35" s="609"/>
      <c r="CZ35" s="609"/>
      <c r="DA35" s="609"/>
      <c r="DB35" s="609"/>
      <c r="DC35" s="609"/>
      <c r="DD35" s="609"/>
      <c r="DE35" s="609"/>
      <c r="DG35" s="610" t="str">
        <f>IF('各会計、関係団体の財政状況及び健全化判断比率'!BR8="","",'各会計、関係団体の財政状況及び健全化判断比率'!BR8)</f>
        <v/>
      </c>
      <c r="DH35" s="610"/>
      <c r="DI35" s="190"/>
    </row>
    <row r="36" spans="1:113" ht="32.25" customHeight="1" x14ac:dyDescent="0.15">
      <c r="A36" s="163"/>
      <c r="B36" s="187"/>
      <c r="C36" s="608" t="str">
        <f>IF(E36="","",C35+1)</f>
        <v/>
      </c>
      <c r="D36" s="608"/>
      <c r="E36" s="609" t="str">
        <f>IF('各会計、関係団体の財政状況及び健全化判断比率'!B9="","",'各会計、関係団体の財政状況及び健全化判断比率'!B9)</f>
        <v/>
      </c>
      <c r="F36" s="609"/>
      <c r="G36" s="609"/>
      <c r="H36" s="609"/>
      <c r="I36" s="609"/>
      <c r="J36" s="609"/>
      <c r="K36" s="609"/>
      <c r="L36" s="609"/>
      <c r="M36" s="609"/>
      <c r="N36" s="609"/>
      <c r="O36" s="609"/>
      <c r="P36" s="609"/>
      <c r="Q36" s="609"/>
      <c r="R36" s="609"/>
      <c r="S36" s="609"/>
      <c r="T36" s="163"/>
      <c r="U36" s="608" t="str">
        <f t="shared" ref="U36:U43" si="4">IF(W36="","",U35+1)</f>
        <v/>
      </c>
      <c r="V36" s="608"/>
      <c r="W36" s="609"/>
      <c r="X36" s="609"/>
      <c r="Y36" s="609"/>
      <c r="Z36" s="609"/>
      <c r="AA36" s="609"/>
      <c r="AB36" s="609"/>
      <c r="AC36" s="609"/>
      <c r="AD36" s="609"/>
      <c r="AE36" s="609"/>
      <c r="AF36" s="609"/>
      <c r="AG36" s="609"/>
      <c r="AH36" s="609"/>
      <c r="AI36" s="609"/>
      <c r="AJ36" s="609"/>
      <c r="AK36" s="609"/>
      <c r="AL36" s="163"/>
      <c r="AM36" s="608" t="str">
        <f t="shared" si="0"/>
        <v/>
      </c>
      <c r="AN36" s="608"/>
      <c r="AO36" s="609"/>
      <c r="AP36" s="609"/>
      <c r="AQ36" s="609"/>
      <c r="AR36" s="609"/>
      <c r="AS36" s="609"/>
      <c r="AT36" s="609"/>
      <c r="AU36" s="609"/>
      <c r="AV36" s="609"/>
      <c r="AW36" s="609"/>
      <c r="AX36" s="609"/>
      <c r="AY36" s="609"/>
      <c r="AZ36" s="609"/>
      <c r="BA36" s="609"/>
      <c r="BB36" s="609"/>
      <c r="BC36" s="609"/>
      <c r="BD36" s="163"/>
      <c r="BE36" s="608" t="str">
        <f t="shared" si="1"/>
        <v/>
      </c>
      <c r="BF36" s="608"/>
      <c r="BG36" s="609"/>
      <c r="BH36" s="609"/>
      <c r="BI36" s="609"/>
      <c r="BJ36" s="609"/>
      <c r="BK36" s="609"/>
      <c r="BL36" s="609"/>
      <c r="BM36" s="609"/>
      <c r="BN36" s="609"/>
      <c r="BO36" s="609"/>
      <c r="BP36" s="609"/>
      <c r="BQ36" s="609"/>
      <c r="BR36" s="609"/>
      <c r="BS36" s="609"/>
      <c r="BT36" s="609"/>
      <c r="BU36" s="609"/>
      <c r="BV36" s="163"/>
      <c r="BW36" s="608">
        <f t="shared" si="2"/>
        <v>8</v>
      </c>
      <c r="BX36" s="608"/>
      <c r="BY36" s="609" t="str">
        <f>IF('各会計、関係団体の財政状況及び健全化判断比率'!B70="","",'各会計、関係団体の財政状況及び健全化判断比率'!B70)</f>
        <v>福岡県市町村消防団員等公務災害補償組合</v>
      </c>
      <c r="BZ36" s="609"/>
      <c r="CA36" s="609"/>
      <c r="CB36" s="609"/>
      <c r="CC36" s="609"/>
      <c r="CD36" s="609"/>
      <c r="CE36" s="609"/>
      <c r="CF36" s="609"/>
      <c r="CG36" s="609"/>
      <c r="CH36" s="609"/>
      <c r="CI36" s="609"/>
      <c r="CJ36" s="609"/>
      <c r="CK36" s="609"/>
      <c r="CL36" s="609"/>
      <c r="CM36" s="609"/>
      <c r="CN36" s="163"/>
      <c r="CO36" s="608" t="str">
        <f t="shared" si="3"/>
        <v/>
      </c>
      <c r="CP36" s="608"/>
      <c r="CQ36" s="609" t="str">
        <f>IF('各会計、関係団体の財政状況及び健全化判断比率'!BS9="","",'各会計、関係団体の財政状況及び健全化判断比率'!BS9)</f>
        <v/>
      </c>
      <c r="CR36" s="609"/>
      <c r="CS36" s="609"/>
      <c r="CT36" s="609"/>
      <c r="CU36" s="609"/>
      <c r="CV36" s="609"/>
      <c r="CW36" s="609"/>
      <c r="CX36" s="609"/>
      <c r="CY36" s="609"/>
      <c r="CZ36" s="609"/>
      <c r="DA36" s="609"/>
      <c r="DB36" s="609"/>
      <c r="DC36" s="609"/>
      <c r="DD36" s="609"/>
      <c r="DE36" s="609"/>
      <c r="DG36" s="610" t="str">
        <f>IF('各会計、関係団体の財政状況及び健全化判断比率'!BR9="","",'各会計、関係団体の財政状況及び健全化判断比率'!BR9)</f>
        <v/>
      </c>
      <c r="DH36" s="610"/>
      <c r="DI36" s="190"/>
    </row>
    <row r="37" spans="1:113" ht="32.25" customHeight="1" x14ac:dyDescent="0.15">
      <c r="A37" s="163"/>
      <c r="B37" s="187"/>
      <c r="C37" s="608" t="str">
        <f>IF(E37="","",C36+1)</f>
        <v/>
      </c>
      <c r="D37" s="608"/>
      <c r="E37" s="609" t="str">
        <f>IF('各会計、関係団体の財政状況及び健全化判断比率'!B10="","",'各会計、関係団体の財政状況及び健全化判断比率'!B10)</f>
        <v/>
      </c>
      <c r="F37" s="609"/>
      <c r="G37" s="609"/>
      <c r="H37" s="609"/>
      <c r="I37" s="609"/>
      <c r="J37" s="609"/>
      <c r="K37" s="609"/>
      <c r="L37" s="609"/>
      <c r="M37" s="609"/>
      <c r="N37" s="609"/>
      <c r="O37" s="609"/>
      <c r="P37" s="609"/>
      <c r="Q37" s="609"/>
      <c r="R37" s="609"/>
      <c r="S37" s="609"/>
      <c r="T37" s="163"/>
      <c r="U37" s="608" t="str">
        <f t="shared" si="4"/>
        <v/>
      </c>
      <c r="V37" s="608"/>
      <c r="W37" s="609"/>
      <c r="X37" s="609"/>
      <c r="Y37" s="609"/>
      <c r="Z37" s="609"/>
      <c r="AA37" s="609"/>
      <c r="AB37" s="609"/>
      <c r="AC37" s="609"/>
      <c r="AD37" s="609"/>
      <c r="AE37" s="609"/>
      <c r="AF37" s="609"/>
      <c r="AG37" s="609"/>
      <c r="AH37" s="609"/>
      <c r="AI37" s="609"/>
      <c r="AJ37" s="609"/>
      <c r="AK37" s="609"/>
      <c r="AL37" s="163"/>
      <c r="AM37" s="608" t="str">
        <f t="shared" si="0"/>
        <v/>
      </c>
      <c r="AN37" s="608"/>
      <c r="AO37" s="609"/>
      <c r="AP37" s="609"/>
      <c r="AQ37" s="609"/>
      <c r="AR37" s="609"/>
      <c r="AS37" s="609"/>
      <c r="AT37" s="609"/>
      <c r="AU37" s="609"/>
      <c r="AV37" s="609"/>
      <c r="AW37" s="609"/>
      <c r="AX37" s="609"/>
      <c r="AY37" s="609"/>
      <c r="AZ37" s="609"/>
      <c r="BA37" s="609"/>
      <c r="BB37" s="609"/>
      <c r="BC37" s="609"/>
      <c r="BD37" s="163"/>
      <c r="BE37" s="608" t="str">
        <f t="shared" si="1"/>
        <v/>
      </c>
      <c r="BF37" s="608"/>
      <c r="BG37" s="609"/>
      <c r="BH37" s="609"/>
      <c r="BI37" s="609"/>
      <c r="BJ37" s="609"/>
      <c r="BK37" s="609"/>
      <c r="BL37" s="609"/>
      <c r="BM37" s="609"/>
      <c r="BN37" s="609"/>
      <c r="BO37" s="609"/>
      <c r="BP37" s="609"/>
      <c r="BQ37" s="609"/>
      <c r="BR37" s="609"/>
      <c r="BS37" s="609"/>
      <c r="BT37" s="609"/>
      <c r="BU37" s="609"/>
      <c r="BV37" s="163"/>
      <c r="BW37" s="608">
        <f t="shared" si="2"/>
        <v>9</v>
      </c>
      <c r="BX37" s="608"/>
      <c r="BY37" s="609" t="str">
        <f>IF('各会計、関係団体の財政状況及び健全化判断比率'!B71="","",'各会計、関係団体の財政状況及び健全化判断比率'!B71)</f>
        <v>福岡県市町村職員退職手当組合（一般会計）</v>
      </c>
      <c r="BZ37" s="609"/>
      <c r="CA37" s="609"/>
      <c r="CB37" s="609"/>
      <c r="CC37" s="609"/>
      <c r="CD37" s="609"/>
      <c r="CE37" s="609"/>
      <c r="CF37" s="609"/>
      <c r="CG37" s="609"/>
      <c r="CH37" s="609"/>
      <c r="CI37" s="609"/>
      <c r="CJ37" s="609"/>
      <c r="CK37" s="609"/>
      <c r="CL37" s="609"/>
      <c r="CM37" s="609"/>
      <c r="CN37" s="163"/>
      <c r="CO37" s="608" t="str">
        <f t="shared" si="3"/>
        <v/>
      </c>
      <c r="CP37" s="608"/>
      <c r="CQ37" s="609" t="str">
        <f>IF('各会計、関係団体の財政状況及び健全化判断比率'!BS10="","",'各会計、関係団体の財政状況及び健全化判断比率'!BS10)</f>
        <v/>
      </c>
      <c r="CR37" s="609"/>
      <c r="CS37" s="609"/>
      <c r="CT37" s="609"/>
      <c r="CU37" s="609"/>
      <c r="CV37" s="609"/>
      <c r="CW37" s="609"/>
      <c r="CX37" s="609"/>
      <c r="CY37" s="609"/>
      <c r="CZ37" s="609"/>
      <c r="DA37" s="609"/>
      <c r="DB37" s="609"/>
      <c r="DC37" s="609"/>
      <c r="DD37" s="609"/>
      <c r="DE37" s="609"/>
      <c r="DG37" s="610" t="str">
        <f>IF('各会計、関係団体の財政状況及び健全化判断比率'!BR10="","",'各会計、関係団体の財政状況及び健全化判断比率'!BR10)</f>
        <v/>
      </c>
      <c r="DH37" s="610"/>
      <c r="DI37" s="190"/>
    </row>
    <row r="38" spans="1:113" ht="32.25" customHeight="1" x14ac:dyDescent="0.15">
      <c r="A38" s="163"/>
      <c r="B38" s="187"/>
      <c r="C38" s="608" t="str">
        <f t="shared" ref="C38:C43" si="5">IF(E38="","",C37+1)</f>
        <v/>
      </c>
      <c r="D38" s="608"/>
      <c r="E38" s="609" t="str">
        <f>IF('各会計、関係団体の財政状況及び健全化判断比率'!B11="","",'各会計、関係団体の財政状況及び健全化判断比率'!B11)</f>
        <v/>
      </c>
      <c r="F38" s="609"/>
      <c r="G38" s="609"/>
      <c r="H38" s="609"/>
      <c r="I38" s="609"/>
      <c r="J38" s="609"/>
      <c r="K38" s="609"/>
      <c r="L38" s="609"/>
      <c r="M38" s="609"/>
      <c r="N38" s="609"/>
      <c r="O38" s="609"/>
      <c r="P38" s="609"/>
      <c r="Q38" s="609"/>
      <c r="R38" s="609"/>
      <c r="S38" s="609"/>
      <c r="T38" s="163"/>
      <c r="U38" s="608" t="str">
        <f t="shared" si="4"/>
        <v/>
      </c>
      <c r="V38" s="608"/>
      <c r="W38" s="609"/>
      <c r="X38" s="609"/>
      <c r="Y38" s="609"/>
      <c r="Z38" s="609"/>
      <c r="AA38" s="609"/>
      <c r="AB38" s="609"/>
      <c r="AC38" s="609"/>
      <c r="AD38" s="609"/>
      <c r="AE38" s="609"/>
      <c r="AF38" s="609"/>
      <c r="AG38" s="609"/>
      <c r="AH38" s="609"/>
      <c r="AI38" s="609"/>
      <c r="AJ38" s="609"/>
      <c r="AK38" s="609"/>
      <c r="AL38" s="163"/>
      <c r="AM38" s="608" t="str">
        <f t="shared" si="0"/>
        <v/>
      </c>
      <c r="AN38" s="608"/>
      <c r="AO38" s="609"/>
      <c r="AP38" s="609"/>
      <c r="AQ38" s="609"/>
      <c r="AR38" s="609"/>
      <c r="AS38" s="609"/>
      <c r="AT38" s="609"/>
      <c r="AU38" s="609"/>
      <c r="AV38" s="609"/>
      <c r="AW38" s="609"/>
      <c r="AX38" s="609"/>
      <c r="AY38" s="609"/>
      <c r="AZ38" s="609"/>
      <c r="BA38" s="609"/>
      <c r="BB38" s="609"/>
      <c r="BC38" s="609"/>
      <c r="BD38" s="163"/>
      <c r="BE38" s="608" t="str">
        <f t="shared" si="1"/>
        <v/>
      </c>
      <c r="BF38" s="608"/>
      <c r="BG38" s="609"/>
      <c r="BH38" s="609"/>
      <c r="BI38" s="609"/>
      <c r="BJ38" s="609"/>
      <c r="BK38" s="609"/>
      <c r="BL38" s="609"/>
      <c r="BM38" s="609"/>
      <c r="BN38" s="609"/>
      <c r="BO38" s="609"/>
      <c r="BP38" s="609"/>
      <c r="BQ38" s="609"/>
      <c r="BR38" s="609"/>
      <c r="BS38" s="609"/>
      <c r="BT38" s="609"/>
      <c r="BU38" s="609"/>
      <c r="BV38" s="163"/>
      <c r="BW38" s="608">
        <f t="shared" si="2"/>
        <v>10</v>
      </c>
      <c r="BX38" s="608"/>
      <c r="BY38" s="609" t="str">
        <f>IF('各会計、関係団体の財政状況及び健全化判断比率'!B72="","",'各会計、関係団体の財政状況及び健全化判断比率'!B72)</f>
        <v>福岡県市町村職員退職手当組合（基金特別会計）</v>
      </c>
      <c r="BZ38" s="609"/>
      <c r="CA38" s="609"/>
      <c r="CB38" s="609"/>
      <c r="CC38" s="609"/>
      <c r="CD38" s="609"/>
      <c r="CE38" s="609"/>
      <c r="CF38" s="609"/>
      <c r="CG38" s="609"/>
      <c r="CH38" s="609"/>
      <c r="CI38" s="609"/>
      <c r="CJ38" s="609"/>
      <c r="CK38" s="609"/>
      <c r="CL38" s="609"/>
      <c r="CM38" s="609"/>
      <c r="CN38" s="163"/>
      <c r="CO38" s="608" t="str">
        <f t="shared" si="3"/>
        <v/>
      </c>
      <c r="CP38" s="608"/>
      <c r="CQ38" s="609" t="str">
        <f>IF('各会計、関係団体の財政状況及び健全化判断比率'!BS11="","",'各会計、関係団体の財政状況及び健全化判断比率'!BS11)</f>
        <v/>
      </c>
      <c r="CR38" s="609"/>
      <c r="CS38" s="609"/>
      <c r="CT38" s="609"/>
      <c r="CU38" s="609"/>
      <c r="CV38" s="609"/>
      <c r="CW38" s="609"/>
      <c r="CX38" s="609"/>
      <c r="CY38" s="609"/>
      <c r="CZ38" s="609"/>
      <c r="DA38" s="609"/>
      <c r="DB38" s="609"/>
      <c r="DC38" s="609"/>
      <c r="DD38" s="609"/>
      <c r="DE38" s="609"/>
      <c r="DG38" s="610" t="str">
        <f>IF('各会計、関係団体の財政状況及び健全化判断比率'!BR11="","",'各会計、関係団体の財政状況及び健全化判断比率'!BR11)</f>
        <v/>
      </c>
      <c r="DH38" s="610"/>
      <c r="DI38" s="190"/>
    </row>
    <row r="39" spans="1:113" ht="32.25" customHeight="1" x14ac:dyDescent="0.15">
      <c r="A39" s="163"/>
      <c r="B39" s="187"/>
      <c r="C39" s="608" t="str">
        <f t="shared" si="5"/>
        <v/>
      </c>
      <c r="D39" s="608"/>
      <c r="E39" s="609" t="str">
        <f>IF('各会計、関係団体の財政状況及び健全化判断比率'!B12="","",'各会計、関係団体の財政状況及び健全化判断比率'!B12)</f>
        <v/>
      </c>
      <c r="F39" s="609"/>
      <c r="G39" s="609"/>
      <c r="H39" s="609"/>
      <c r="I39" s="609"/>
      <c r="J39" s="609"/>
      <c r="K39" s="609"/>
      <c r="L39" s="609"/>
      <c r="M39" s="609"/>
      <c r="N39" s="609"/>
      <c r="O39" s="609"/>
      <c r="P39" s="609"/>
      <c r="Q39" s="609"/>
      <c r="R39" s="609"/>
      <c r="S39" s="609"/>
      <c r="T39" s="163"/>
      <c r="U39" s="608" t="str">
        <f t="shared" si="4"/>
        <v/>
      </c>
      <c r="V39" s="608"/>
      <c r="W39" s="609"/>
      <c r="X39" s="609"/>
      <c r="Y39" s="609"/>
      <c r="Z39" s="609"/>
      <c r="AA39" s="609"/>
      <c r="AB39" s="609"/>
      <c r="AC39" s="609"/>
      <c r="AD39" s="609"/>
      <c r="AE39" s="609"/>
      <c r="AF39" s="609"/>
      <c r="AG39" s="609"/>
      <c r="AH39" s="609"/>
      <c r="AI39" s="609"/>
      <c r="AJ39" s="609"/>
      <c r="AK39" s="609"/>
      <c r="AL39" s="163"/>
      <c r="AM39" s="608" t="str">
        <f t="shared" si="0"/>
        <v/>
      </c>
      <c r="AN39" s="608"/>
      <c r="AO39" s="609"/>
      <c r="AP39" s="609"/>
      <c r="AQ39" s="609"/>
      <c r="AR39" s="609"/>
      <c r="AS39" s="609"/>
      <c r="AT39" s="609"/>
      <c r="AU39" s="609"/>
      <c r="AV39" s="609"/>
      <c r="AW39" s="609"/>
      <c r="AX39" s="609"/>
      <c r="AY39" s="609"/>
      <c r="AZ39" s="609"/>
      <c r="BA39" s="609"/>
      <c r="BB39" s="609"/>
      <c r="BC39" s="609"/>
      <c r="BD39" s="163"/>
      <c r="BE39" s="608" t="str">
        <f t="shared" si="1"/>
        <v/>
      </c>
      <c r="BF39" s="608"/>
      <c r="BG39" s="609"/>
      <c r="BH39" s="609"/>
      <c r="BI39" s="609"/>
      <c r="BJ39" s="609"/>
      <c r="BK39" s="609"/>
      <c r="BL39" s="609"/>
      <c r="BM39" s="609"/>
      <c r="BN39" s="609"/>
      <c r="BO39" s="609"/>
      <c r="BP39" s="609"/>
      <c r="BQ39" s="609"/>
      <c r="BR39" s="609"/>
      <c r="BS39" s="609"/>
      <c r="BT39" s="609"/>
      <c r="BU39" s="609"/>
      <c r="BV39" s="163"/>
      <c r="BW39" s="608">
        <f t="shared" si="2"/>
        <v>11</v>
      </c>
      <c r="BX39" s="608"/>
      <c r="BY39" s="609" t="str">
        <f>IF('各会計、関係団体の財政状況及び健全化判断比率'!B73="","",'各会計、関係団体の財政状況及び健全化判断比率'!B73)</f>
        <v>福岡県自治会館管理組合</v>
      </c>
      <c r="BZ39" s="609"/>
      <c r="CA39" s="609"/>
      <c r="CB39" s="609"/>
      <c r="CC39" s="609"/>
      <c r="CD39" s="609"/>
      <c r="CE39" s="609"/>
      <c r="CF39" s="609"/>
      <c r="CG39" s="609"/>
      <c r="CH39" s="609"/>
      <c r="CI39" s="609"/>
      <c r="CJ39" s="609"/>
      <c r="CK39" s="609"/>
      <c r="CL39" s="609"/>
      <c r="CM39" s="609"/>
      <c r="CN39" s="163"/>
      <c r="CO39" s="608" t="str">
        <f t="shared" si="3"/>
        <v/>
      </c>
      <c r="CP39" s="608"/>
      <c r="CQ39" s="609" t="str">
        <f>IF('各会計、関係団体の財政状況及び健全化判断比率'!BS12="","",'各会計、関係団体の財政状況及び健全化判断比率'!BS12)</f>
        <v/>
      </c>
      <c r="CR39" s="609"/>
      <c r="CS39" s="609"/>
      <c r="CT39" s="609"/>
      <c r="CU39" s="609"/>
      <c r="CV39" s="609"/>
      <c r="CW39" s="609"/>
      <c r="CX39" s="609"/>
      <c r="CY39" s="609"/>
      <c r="CZ39" s="609"/>
      <c r="DA39" s="609"/>
      <c r="DB39" s="609"/>
      <c r="DC39" s="609"/>
      <c r="DD39" s="609"/>
      <c r="DE39" s="609"/>
      <c r="DG39" s="610" t="str">
        <f>IF('各会計、関係団体の財政状況及び健全化判断比率'!BR12="","",'各会計、関係団体の財政状況及び健全化判断比率'!BR12)</f>
        <v/>
      </c>
      <c r="DH39" s="610"/>
      <c r="DI39" s="190"/>
    </row>
    <row r="40" spans="1:113" ht="32.25" customHeight="1" x14ac:dyDescent="0.15">
      <c r="A40" s="163"/>
      <c r="B40" s="187"/>
      <c r="C40" s="608" t="str">
        <f t="shared" si="5"/>
        <v/>
      </c>
      <c r="D40" s="608"/>
      <c r="E40" s="609" t="str">
        <f>IF('各会計、関係団体の財政状況及び健全化判断比率'!B13="","",'各会計、関係団体の財政状況及び健全化判断比率'!B13)</f>
        <v/>
      </c>
      <c r="F40" s="609"/>
      <c r="G40" s="609"/>
      <c r="H40" s="609"/>
      <c r="I40" s="609"/>
      <c r="J40" s="609"/>
      <c r="K40" s="609"/>
      <c r="L40" s="609"/>
      <c r="M40" s="609"/>
      <c r="N40" s="609"/>
      <c r="O40" s="609"/>
      <c r="P40" s="609"/>
      <c r="Q40" s="609"/>
      <c r="R40" s="609"/>
      <c r="S40" s="609"/>
      <c r="T40" s="163"/>
      <c r="U40" s="608" t="str">
        <f t="shared" si="4"/>
        <v/>
      </c>
      <c r="V40" s="608"/>
      <c r="W40" s="609"/>
      <c r="X40" s="609"/>
      <c r="Y40" s="609"/>
      <c r="Z40" s="609"/>
      <c r="AA40" s="609"/>
      <c r="AB40" s="609"/>
      <c r="AC40" s="609"/>
      <c r="AD40" s="609"/>
      <c r="AE40" s="609"/>
      <c r="AF40" s="609"/>
      <c r="AG40" s="609"/>
      <c r="AH40" s="609"/>
      <c r="AI40" s="609"/>
      <c r="AJ40" s="609"/>
      <c r="AK40" s="609"/>
      <c r="AL40" s="163"/>
      <c r="AM40" s="608" t="str">
        <f t="shared" si="0"/>
        <v/>
      </c>
      <c r="AN40" s="608"/>
      <c r="AO40" s="609"/>
      <c r="AP40" s="609"/>
      <c r="AQ40" s="609"/>
      <c r="AR40" s="609"/>
      <c r="AS40" s="609"/>
      <c r="AT40" s="609"/>
      <c r="AU40" s="609"/>
      <c r="AV40" s="609"/>
      <c r="AW40" s="609"/>
      <c r="AX40" s="609"/>
      <c r="AY40" s="609"/>
      <c r="AZ40" s="609"/>
      <c r="BA40" s="609"/>
      <c r="BB40" s="609"/>
      <c r="BC40" s="609"/>
      <c r="BD40" s="163"/>
      <c r="BE40" s="608" t="str">
        <f t="shared" si="1"/>
        <v/>
      </c>
      <c r="BF40" s="608"/>
      <c r="BG40" s="609"/>
      <c r="BH40" s="609"/>
      <c r="BI40" s="609"/>
      <c r="BJ40" s="609"/>
      <c r="BK40" s="609"/>
      <c r="BL40" s="609"/>
      <c r="BM40" s="609"/>
      <c r="BN40" s="609"/>
      <c r="BO40" s="609"/>
      <c r="BP40" s="609"/>
      <c r="BQ40" s="609"/>
      <c r="BR40" s="609"/>
      <c r="BS40" s="609"/>
      <c r="BT40" s="609"/>
      <c r="BU40" s="609"/>
      <c r="BV40" s="163"/>
      <c r="BW40" s="608">
        <f t="shared" si="2"/>
        <v>12</v>
      </c>
      <c r="BX40" s="608"/>
      <c r="BY40" s="609" t="str">
        <f>IF('各会計、関係団体の財政状況及び健全化判断比率'!B74="","",'各会計、関係団体の財政状況及び健全化判断比率'!B74)</f>
        <v>久留米広域市町村圏事務組合（一般会計）</v>
      </c>
      <c r="BZ40" s="609"/>
      <c r="CA40" s="609"/>
      <c r="CB40" s="609"/>
      <c r="CC40" s="609"/>
      <c r="CD40" s="609"/>
      <c r="CE40" s="609"/>
      <c r="CF40" s="609"/>
      <c r="CG40" s="609"/>
      <c r="CH40" s="609"/>
      <c r="CI40" s="609"/>
      <c r="CJ40" s="609"/>
      <c r="CK40" s="609"/>
      <c r="CL40" s="609"/>
      <c r="CM40" s="609"/>
      <c r="CN40" s="163"/>
      <c r="CO40" s="608" t="str">
        <f t="shared" si="3"/>
        <v/>
      </c>
      <c r="CP40" s="608"/>
      <c r="CQ40" s="609" t="str">
        <f>IF('各会計、関係団体の財政状況及び健全化判断比率'!BS13="","",'各会計、関係団体の財政状況及び健全化判断比率'!BS13)</f>
        <v/>
      </c>
      <c r="CR40" s="609"/>
      <c r="CS40" s="609"/>
      <c r="CT40" s="609"/>
      <c r="CU40" s="609"/>
      <c r="CV40" s="609"/>
      <c r="CW40" s="609"/>
      <c r="CX40" s="609"/>
      <c r="CY40" s="609"/>
      <c r="CZ40" s="609"/>
      <c r="DA40" s="609"/>
      <c r="DB40" s="609"/>
      <c r="DC40" s="609"/>
      <c r="DD40" s="609"/>
      <c r="DE40" s="609"/>
      <c r="DG40" s="610" t="str">
        <f>IF('各会計、関係団体の財政状況及び健全化判断比率'!BR13="","",'各会計、関係団体の財政状況及び健全化判断比率'!BR13)</f>
        <v/>
      </c>
      <c r="DH40" s="610"/>
      <c r="DI40" s="190"/>
    </row>
    <row r="41" spans="1:113" ht="32.25" customHeight="1" x14ac:dyDescent="0.15">
      <c r="A41" s="163"/>
      <c r="B41" s="187"/>
      <c r="C41" s="608" t="str">
        <f t="shared" si="5"/>
        <v/>
      </c>
      <c r="D41" s="608"/>
      <c r="E41" s="609" t="str">
        <f>IF('各会計、関係団体の財政状況及び健全化判断比率'!B14="","",'各会計、関係団体の財政状況及び健全化判断比率'!B14)</f>
        <v/>
      </c>
      <c r="F41" s="609"/>
      <c r="G41" s="609"/>
      <c r="H41" s="609"/>
      <c r="I41" s="609"/>
      <c r="J41" s="609"/>
      <c r="K41" s="609"/>
      <c r="L41" s="609"/>
      <c r="M41" s="609"/>
      <c r="N41" s="609"/>
      <c r="O41" s="609"/>
      <c r="P41" s="609"/>
      <c r="Q41" s="609"/>
      <c r="R41" s="609"/>
      <c r="S41" s="609"/>
      <c r="T41" s="163"/>
      <c r="U41" s="608" t="str">
        <f t="shared" si="4"/>
        <v/>
      </c>
      <c r="V41" s="608"/>
      <c r="W41" s="609"/>
      <c r="X41" s="609"/>
      <c r="Y41" s="609"/>
      <c r="Z41" s="609"/>
      <c r="AA41" s="609"/>
      <c r="AB41" s="609"/>
      <c r="AC41" s="609"/>
      <c r="AD41" s="609"/>
      <c r="AE41" s="609"/>
      <c r="AF41" s="609"/>
      <c r="AG41" s="609"/>
      <c r="AH41" s="609"/>
      <c r="AI41" s="609"/>
      <c r="AJ41" s="609"/>
      <c r="AK41" s="609"/>
      <c r="AL41" s="163"/>
      <c r="AM41" s="608" t="str">
        <f t="shared" si="0"/>
        <v/>
      </c>
      <c r="AN41" s="608"/>
      <c r="AO41" s="609"/>
      <c r="AP41" s="609"/>
      <c r="AQ41" s="609"/>
      <c r="AR41" s="609"/>
      <c r="AS41" s="609"/>
      <c r="AT41" s="609"/>
      <c r="AU41" s="609"/>
      <c r="AV41" s="609"/>
      <c r="AW41" s="609"/>
      <c r="AX41" s="609"/>
      <c r="AY41" s="609"/>
      <c r="AZ41" s="609"/>
      <c r="BA41" s="609"/>
      <c r="BB41" s="609"/>
      <c r="BC41" s="609"/>
      <c r="BD41" s="163"/>
      <c r="BE41" s="608" t="str">
        <f t="shared" si="1"/>
        <v/>
      </c>
      <c r="BF41" s="608"/>
      <c r="BG41" s="609"/>
      <c r="BH41" s="609"/>
      <c r="BI41" s="609"/>
      <c r="BJ41" s="609"/>
      <c r="BK41" s="609"/>
      <c r="BL41" s="609"/>
      <c r="BM41" s="609"/>
      <c r="BN41" s="609"/>
      <c r="BO41" s="609"/>
      <c r="BP41" s="609"/>
      <c r="BQ41" s="609"/>
      <c r="BR41" s="609"/>
      <c r="BS41" s="609"/>
      <c r="BT41" s="609"/>
      <c r="BU41" s="609"/>
      <c r="BV41" s="163"/>
      <c r="BW41" s="608">
        <f t="shared" si="2"/>
        <v>13</v>
      </c>
      <c r="BX41" s="608"/>
      <c r="BY41" s="609" t="str">
        <f>IF('各会計、関係団体の財政状況及び健全化判断比率'!B75="","",'各会計、関係団体の財政状況及び健全化判断比率'!B75)</f>
        <v>久留米広域市町村圏事務組合（小児救急医療支援事業特別会計）</v>
      </c>
      <c r="BZ41" s="609"/>
      <c r="CA41" s="609"/>
      <c r="CB41" s="609"/>
      <c r="CC41" s="609"/>
      <c r="CD41" s="609"/>
      <c r="CE41" s="609"/>
      <c r="CF41" s="609"/>
      <c r="CG41" s="609"/>
      <c r="CH41" s="609"/>
      <c r="CI41" s="609"/>
      <c r="CJ41" s="609"/>
      <c r="CK41" s="609"/>
      <c r="CL41" s="609"/>
      <c r="CM41" s="609"/>
      <c r="CN41" s="163"/>
      <c r="CO41" s="608" t="str">
        <f t="shared" si="3"/>
        <v/>
      </c>
      <c r="CP41" s="608"/>
      <c r="CQ41" s="609" t="str">
        <f>IF('各会計、関係団体の財政状況及び健全化判断比率'!BS14="","",'各会計、関係団体の財政状況及び健全化判断比率'!BS14)</f>
        <v/>
      </c>
      <c r="CR41" s="609"/>
      <c r="CS41" s="609"/>
      <c r="CT41" s="609"/>
      <c r="CU41" s="609"/>
      <c r="CV41" s="609"/>
      <c r="CW41" s="609"/>
      <c r="CX41" s="609"/>
      <c r="CY41" s="609"/>
      <c r="CZ41" s="609"/>
      <c r="DA41" s="609"/>
      <c r="DB41" s="609"/>
      <c r="DC41" s="609"/>
      <c r="DD41" s="609"/>
      <c r="DE41" s="609"/>
      <c r="DG41" s="610" t="str">
        <f>IF('各会計、関係団体の財政状況及び健全化判断比率'!BR14="","",'各会計、関係団体の財政状況及び健全化判断比率'!BR14)</f>
        <v/>
      </c>
      <c r="DH41" s="610"/>
      <c r="DI41" s="190"/>
    </row>
    <row r="42" spans="1:113" ht="32.25" customHeight="1" x14ac:dyDescent="0.15">
      <c r="B42" s="187"/>
      <c r="C42" s="608" t="str">
        <f t="shared" si="5"/>
        <v/>
      </c>
      <c r="D42" s="608"/>
      <c r="E42" s="609" t="str">
        <f>IF('各会計、関係団体の財政状況及び健全化判断比率'!B15="","",'各会計、関係団体の財政状況及び健全化判断比率'!B15)</f>
        <v/>
      </c>
      <c r="F42" s="609"/>
      <c r="G42" s="609"/>
      <c r="H42" s="609"/>
      <c r="I42" s="609"/>
      <c r="J42" s="609"/>
      <c r="K42" s="609"/>
      <c r="L42" s="609"/>
      <c r="M42" s="609"/>
      <c r="N42" s="609"/>
      <c r="O42" s="609"/>
      <c r="P42" s="609"/>
      <c r="Q42" s="609"/>
      <c r="R42" s="609"/>
      <c r="S42" s="609"/>
      <c r="T42" s="163"/>
      <c r="U42" s="608" t="str">
        <f t="shared" si="4"/>
        <v/>
      </c>
      <c r="V42" s="608"/>
      <c r="W42" s="609"/>
      <c r="X42" s="609"/>
      <c r="Y42" s="609"/>
      <c r="Z42" s="609"/>
      <c r="AA42" s="609"/>
      <c r="AB42" s="609"/>
      <c r="AC42" s="609"/>
      <c r="AD42" s="609"/>
      <c r="AE42" s="609"/>
      <c r="AF42" s="609"/>
      <c r="AG42" s="609"/>
      <c r="AH42" s="609"/>
      <c r="AI42" s="609"/>
      <c r="AJ42" s="609"/>
      <c r="AK42" s="609"/>
      <c r="AL42" s="163"/>
      <c r="AM42" s="608" t="str">
        <f t="shared" si="0"/>
        <v/>
      </c>
      <c r="AN42" s="608"/>
      <c r="AO42" s="609"/>
      <c r="AP42" s="609"/>
      <c r="AQ42" s="609"/>
      <c r="AR42" s="609"/>
      <c r="AS42" s="609"/>
      <c r="AT42" s="609"/>
      <c r="AU42" s="609"/>
      <c r="AV42" s="609"/>
      <c r="AW42" s="609"/>
      <c r="AX42" s="609"/>
      <c r="AY42" s="609"/>
      <c r="AZ42" s="609"/>
      <c r="BA42" s="609"/>
      <c r="BB42" s="609"/>
      <c r="BC42" s="609"/>
      <c r="BD42" s="163"/>
      <c r="BE42" s="608" t="str">
        <f t="shared" si="1"/>
        <v/>
      </c>
      <c r="BF42" s="608"/>
      <c r="BG42" s="609"/>
      <c r="BH42" s="609"/>
      <c r="BI42" s="609"/>
      <c r="BJ42" s="609"/>
      <c r="BK42" s="609"/>
      <c r="BL42" s="609"/>
      <c r="BM42" s="609"/>
      <c r="BN42" s="609"/>
      <c r="BO42" s="609"/>
      <c r="BP42" s="609"/>
      <c r="BQ42" s="609"/>
      <c r="BR42" s="609"/>
      <c r="BS42" s="609"/>
      <c r="BT42" s="609"/>
      <c r="BU42" s="609"/>
      <c r="BV42" s="163"/>
      <c r="BW42" s="608">
        <f t="shared" si="2"/>
        <v>14</v>
      </c>
      <c r="BX42" s="608"/>
      <c r="BY42" s="609" t="str">
        <f>IF('各会計、関係団体の財政状況及び健全化判断比率'!B76="","",'各会計、関係団体の財政状況及び健全化判断比率'!B76)</f>
        <v>久留米広域市町村圏事務組合（広域消防特別会計）</v>
      </c>
      <c r="BZ42" s="609"/>
      <c r="CA42" s="609"/>
      <c r="CB42" s="609"/>
      <c r="CC42" s="609"/>
      <c r="CD42" s="609"/>
      <c r="CE42" s="609"/>
      <c r="CF42" s="609"/>
      <c r="CG42" s="609"/>
      <c r="CH42" s="609"/>
      <c r="CI42" s="609"/>
      <c r="CJ42" s="609"/>
      <c r="CK42" s="609"/>
      <c r="CL42" s="609"/>
      <c r="CM42" s="609"/>
      <c r="CN42" s="163"/>
      <c r="CO42" s="608" t="str">
        <f t="shared" si="3"/>
        <v/>
      </c>
      <c r="CP42" s="608"/>
      <c r="CQ42" s="609" t="str">
        <f>IF('各会計、関係団体の財政状況及び健全化判断比率'!BS15="","",'各会計、関係団体の財政状況及び健全化判断比率'!BS15)</f>
        <v/>
      </c>
      <c r="CR42" s="609"/>
      <c r="CS42" s="609"/>
      <c r="CT42" s="609"/>
      <c r="CU42" s="609"/>
      <c r="CV42" s="609"/>
      <c r="CW42" s="609"/>
      <c r="CX42" s="609"/>
      <c r="CY42" s="609"/>
      <c r="CZ42" s="609"/>
      <c r="DA42" s="609"/>
      <c r="DB42" s="609"/>
      <c r="DC42" s="609"/>
      <c r="DD42" s="609"/>
      <c r="DE42" s="609"/>
      <c r="DG42" s="610" t="str">
        <f>IF('各会計、関係団体の財政状況及び健全化判断比率'!BR15="","",'各会計、関係団体の財政状況及び健全化判断比率'!BR15)</f>
        <v/>
      </c>
      <c r="DH42" s="610"/>
      <c r="DI42" s="190"/>
    </row>
    <row r="43" spans="1:113" ht="32.25" customHeight="1" x14ac:dyDescent="0.15">
      <c r="B43" s="187"/>
      <c r="C43" s="608" t="str">
        <f t="shared" si="5"/>
        <v/>
      </c>
      <c r="D43" s="608"/>
      <c r="E43" s="609" t="str">
        <f>IF('各会計、関係団体の財政状況及び健全化判断比率'!B16="","",'各会計、関係団体の財政状況及び健全化判断比率'!B16)</f>
        <v/>
      </c>
      <c r="F43" s="609"/>
      <c r="G43" s="609"/>
      <c r="H43" s="609"/>
      <c r="I43" s="609"/>
      <c r="J43" s="609"/>
      <c r="K43" s="609"/>
      <c r="L43" s="609"/>
      <c r="M43" s="609"/>
      <c r="N43" s="609"/>
      <c r="O43" s="609"/>
      <c r="P43" s="609"/>
      <c r="Q43" s="609"/>
      <c r="R43" s="609"/>
      <c r="S43" s="609"/>
      <c r="T43" s="163"/>
      <c r="U43" s="608" t="str">
        <f t="shared" si="4"/>
        <v/>
      </c>
      <c r="V43" s="608"/>
      <c r="W43" s="609"/>
      <c r="X43" s="609"/>
      <c r="Y43" s="609"/>
      <c r="Z43" s="609"/>
      <c r="AA43" s="609"/>
      <c r="AB43" s="609"/>
      <c r="AC43" s="609"/>
      <c r="AD43" s="609"/>
      <c r="AE43" s="609"/>
      <c r="AF43" s="609"/>
      <c r="AG43" s="609"/>
      <c r="AH43" s="609"/>
      <c r="AI43" s="609"/>
      <c r="AJ43" s="609"/>
      <c r="AK43" s="609"/>
      <c r="AL43" s="163"/>
      <c r="AM43" s="608" t="str">
        <f t="shared" si="0"/>
        <v/>
      </c>
      <c r="AN43" s="608"/>
      <c r="AO43" s="609"/>
      <c r="AP43" s="609"/>
      <c r="AQ43" s="609"/>
      <c r="AR43" s="609"/>
      <c r="AS43" s="609"/>
      <c r="AT43" s="609"/>
      <c r="AU43" s="609"/>
      <c r="AV43" s="609"/>
      <c r="AW43" s="609"/>
      <c r="AX43" s="609"/>
      <c r="AY43" s="609"/>
      <c r="AZ43" s="609"/>
      <c r="BA43" s="609"/>
      <c r="BB43" s="609"/>
      <c r="BC43" s="609"/>
      <c r="BD43" s="163"/>
      <c r="BE43" s="608" t="str">
        <f t="shared" si="1"/>
        <v/>
      </c>
      <c r="BF43" s="608"/>
      <c r="BG43" s="609"/>
      <c r="BH43" s="609"/>
      <c r="BI43" s="609"/>
      <c r="BJ43" s="609"/>
      <c r="BK43" s="609"/>
      <c r="BL43" s="609"/>
      <c r="BM43" s="609"/>
      <c r="BN43" s="609"/>
      <c r="BO43" s="609"/>
      <c r="BP43" s="609"/>
      <c r="BQ43" s="609"/>
      <c r="BR43" s="609"/>
      <c r="BS43" s="609"/>
      <c r="BT43" s="609"/>
      <c r="BU43" s="609"/>
      <c r="BV43" s="163"/>
      <c r="BW43" s="608">
        <f t="shared" si="2"/>
        <v>15</v>
      </c>
      <c r="BX43" s="608"/>
      <c r="BY43" s="609" t="str">
        <f>IF('各会計、関係団体の財政状況及び健全化判断比率'!B77="","",'各会計、関係団体の財政状況及び健全化判断比率'!B77)</f>
        <v>甘木・朝倉・三井環境施設組合</v>
      </c>
      <c r="BZ43" s="609"/>
      <c r="CA43" s="609"/>
      <c r="CB43" s="609"/>
      <c r="CC43" s="609"/>
      <c r="CD43" s="609"/>
      <c r="CE43" s="609"/>
      <c r="CF43" s="609"/>
      <c r="CG43" s="609"/>
      <c r="CH43" s="609"/>
      <c r="CI43" s="609"/>
      <c r="CJ43" s="609"/>
      <c r="CK43" s="609"/>
      <c r="CL43" s="609"/>
      <c r="CM43" s="609"/>
      <c r="CN43" s="163"/>
      <c r="CO43" s="608" t="str">
        <f t="shared" si="3"/>
        <v/>
      </c>
      <c r="CP43" s="608"/>
      <c r="CQ43" s="609" t="str">
        <f>IF('各会計、関係団体の財政状況及び健全化判断比率'!BS16="","",'各会計、関係団体の財政状況及び健全化判断比率'!BS16)</f>
        <v/>
      </c>
      <c r="CR43" s="609"/>
      <c r="CS43" s="609"/>
      <c r="CT43" s="609"/>
      <c r="CU43" s="609"/>
      <c r="CV43" s="609"/>
      <c r="CW43" s="609"/>
      <c r="CX43" s="609"/>
      <c r="CY43" s="609"/>
      <c r="CZ43" s="609"/>
      <c r="DA43" s="609"/>
      <c r="DB43" s="609"/>
      <c r="DC43" s="609"/>
      <c r="DD43" s="609"/>
      <c r="DE43" s="609"/>
      <c r="DG43" s="610" t="str">
        <f>IF('各会計、関係団体の財政状況及び健全化判断比率'!BR16="","",'各会計、関係団体の財政状況及び健全化判断比率'!BR16)</f>
        <v/>
      </c>
      <c r="DH43" s="610"/>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1" t="s">
        <v>195</v>
      </c>
      <c r="F46" s="611"/>
      <c r="G46" s="611"/>
      <c r="H46" s="611"/>
      <c r="I46" s="611"/>
      <c r="J46" s="611"/>
      <c r="K46" s="611"/>
      <c r="L46" s="611"/>
      <c r="M46" s="611"/>
      <c r="N46" s="611"/>
      <c r="O46" s="611"/>
      <c r="P46" s="611"/>
      <c r="Q46" s="611"/>
      <c r="R46" s="611"/>
      <c r="S46" s="611"/>
      <c r="T46" s="611"/>
      <c r="U46" s="611"/>
      <c r="V46" s="611"/>
      <c r="W46" s="611"/>
      <c r="X46" s="611"/>
      <c r="Y46" s="611"/>
      <c r="Z46" s="611"/>
      <c r="AA46" s="611"/>
      <c r="AB46" s="611"/>
      <c r="AC46" s="611"/>
      <c r="AD46" s="611"/>
      <c r="AE46" s="611"/>
      <c r="AF46" s="611"/>
      <c r="AG46" s="611"/>
      <c r="AH46" s="611"/>
      <c r="AI46" s="611"/>
      <c r="AJ46" s="611"/>
      <c r="AK46" s="611"/>
      <c r="AL46" s="611"/>
      <c r="AM46" s="611"/>
      <c r="AN46" s="611"/>
      <c r="AO46" s="611"/>
      <c r="AP46" s="611"/>
      <c r="AQ46" s="611"/>
      <c r="AR46" s="611"/>
      <c r="AS46" s="611"/>
      <c r="AT46" s="611"/>
      <c r="AU46" s="611"/>
      <c r="AV46" s="611"/>
      <c r="AW46" s="611"/>
      <c r="AX46" s="611"/>
      <c r="AY46" s="611"/>
      <c r="AZ46" s="611"/>
      <c r="BA46" s="611"/>
      <c r="BB46" s="611"/>
      <c r="BC46" s="611"/>
      <c r="BD46" s="611"/>
      <c r="BE46" s="611"/>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611"/>
      <c r="CF46" s="611"/>
      <c r="CG46" s="611"/>
      <c r="CH46" s="611"/>
      <c r="CI46" s="611"/>
      <c r="CJ46" s="611"/>
      <c r="CK46" s="611"/>
      <c r="CL46" s="611"/>
      <c r="CM46" s="611"/>
      <c r="CN46" s="611"/>
      <c r="CO46" s="611"/>
      <c r="CP46" s="611"/>
      <c r="CQ46" s="611"/>
      <c r="CR46" s="611"/>
      <c r="CS46" s="611"/>
      <c r="CT46" s="611"/>
      <c r="CU46" s="611"/>
      <c r="CV46" s="611"/>
      <c r="CW46" s="611"/>
      <c r="CX46" s="611"/>
      <c r="CY46" s="611"/>
      <c r="CZ46" s="611"/>
      <c r="DA46" s="611"/>
      <c r="DB46" s="611"/>
      <c r="DC46" s="611"/>
      <c r="DD46" s="611"/>
      <c r="DE46" s="611"/>
      <c r="DF46" s="611"/>
      <c r="DG46" s="611"/>
      <c r="DH46" s="611"/>
      <c r="DI46" s="611"/>
    </row>
    <row r="47" spans="1:113" x14ac:dyDescent="0.15">
      <c r="E47" s="611" t="s">
        <v>196</v>
      </c>
      <c r="F47" s="611"/>
      <c r="G47" s="611"/>
      <c r="H47" s="611"/>
      <c r="I47" s="611"/>
      <c r="J47" s="611"/>
      <c r="K47" s="611"/>
      <c r="L47" s="611"/>
      <c r="M47" s="611"/>
      <c r="N47" s="611"/>
      <c r="O47" s="611"/>
      <c r="P47" s="611"/>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c r="AQ47" s="611"/>
      <c r="AR47" s="611"/>
      <c r="AS47" s="611"/>
      <c r="AT47" s="611"/>
      <c r="AU47" s="611"/>
      <c r="AV47" s="611"/>
      <c r="AW47" s="611"/>
      <c r="AX47" s="611"/>
      <c r="AY47" s="611"/>
      <c r="AZ47" s="611"/>
      <c r="BA47" s="611"/>
      <c r="BB47" s="611"/>
      <c r="BC47" s="611"/>
      <c r="BD47" s="611"/>
      <c r="BE47" s="611"/>
      <c r="BF47" s="611"/>
      <c r="BG47" s="611"/>
      <c r="BH47" s="611"/>
      <c r="BI47" s="611"/>
      <c r="BJ47" s="611"/>
      <c r="BK47" s="611"/>
      <c r="BL47" s="611"/>
      <c r="BM47" s="611"/>
      <c r="BN47" s="611"/>
      <c r="BO47" s="611"/>
      <c r="BP47" s="611"/>
      <c r="BQ47" s="611"/>
      <c r="BR47" s="611"/>
      <c r="BS47" s="611"/>
      <c r="BT47" s="611"/>
      <c r="BU47" s="611"/>
      <c r="BV47" s="611"/>
      <c r="BW47" s="611"/>
      <c r="BX47" s="611"/>
      <c r="BY47" s="611"/>
      <c r="BZ47" s="611"/>
      <c r="CA47" s="611"/>
      <c r="CB47" s="611"/>
      <c r="CC47" s="611"/>
      <c r="CD47" s="611"/>
      <c r="CE47" s="611"/>
      <c r="CF47" s="611"/>
      <c r="CG47" s="611"/>
      <c r="CH47" s="611"/>
      <c r="CI47" s="611"/>
      <c r="CJ47" s="611"/>
      <c r="CK47" s="611"/>
      <c r="CL47" s="611"/>
      <c r="CM47" s="611"/>
      <c r="CN47" s="611"/>
      <c r="CO47" s="611"/>
      <c r="CP47" s="611"/>
      <c r="CQ47" s="611"/>
      <c r="CR47" s="611"/>
      <c r="CS47" s="611"/>
      <c r="CT47" s="611"/>
      <c r="CU47" s="611"/>
      <c r="CV47" s="611"/>
      <c r="CW47" s="611"/>
      <c r="CX47" s="611"/>
      <c r="CY47" s="611"/>
      <c r="CZ47" s="611"/>
      <c r="DA47" s="611"/>
      <c r="DB47" s="611"/>
      <c r="DC47" s="611"/>
      <c r="DD47" s="611"/>
      <c r="DE47" s="611"/>
      <c r="DF47" s="611"/>
      <c r="DG47" s="611"/>
      <c r="DH47" s="611"/>
      <c r="DI47" s="611"/>
    </row>
    <row r="48" spans="1:113" x14ac:dyDescent="0.15">
      <c r="E48" s="611" t="s">
        <v>197</v>
      </c>
      <c r="F48" s="611"/>
      <c r="G48" s="611"/>
      <c r="H48" s="611"/>
      <c r="I48" s="611"/>
      <c r="J48" s="611"/>
      <c r="K48" s="611"/>
      <c r="L48" s="611"/>
      <c r="M48" s="611"/>
      <c r="N48" s="611"/>
      <c r="O48" s="611"/>
      <c r="P48" s="611"/>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c r="AQ48" s="611"/>
      <c r="AR48" s="611"/>
      <c r="AS48" s="611"/>
      <c r="AT48" s="611"/>
      <c r="AU48" s="611"/>
      <c r="AV48" s="611"/>
      <c r="AW48" s="611"/>
      <c r="AX48" s="611"/>
      <c r="AY48" s="611"/>
      <c r="AZ48" s="611"/>
      <c r="BA48" s="611"/>
      <c r="BB48" s="611"/>
      <c r="BC48" s="611"/>
      <c r="BD48" s="611"/>
      <c r="BE48" s="611"/>
      <c r="BF48" s="611"/>
      <c r="BG48" s="611"/>
      <c r="BH48" s="611"/>
      <c r="BI48" s="611"/>
      <c r="BJ48" s="611"/>
      <c r="BK48" s="611"/>
      <c r="BL48" s="611"/>
      <c r="BM48" s="611"/>
      <c r="BN48" s="611"/>
      <c r="BO48" s="611"/>
      <c r="BP48" s="611"/>
      <c r="BQ48" s="611"/>
      <c r="BR48" s="611"/>
      <c r="BS48" s="611"/>
      <c r="BT48" s="611"/>
      <c r="BU48" s="611"/>
      <c r="BV48" s="611"/>
      <c r="BW48" s="611"/>
      <c r="BX48" s="611"/>
      <c r="BY48" s="611"/>
      <c r="BZ48" s="611"/>
      <c r="CA48" s="611"/>
      <c r="CB48" s="611"/>
      <c r="CC48" s="611"/>
      <c r="CD48" s="611"/>
      <c r="CE48" s="611"/>
      <c r="CF48" s="611"/>
      <c r="CG48" s="611"/>
      <c r="CH48" s="611"/>
      <c r="CI48" s="611"/>
      <c r="CJ48" s="611"/>
      <c r="CK48" s="611"/>
      <c r="CL48" s="611"/>
      <c r="CM48" s="611"/>
      <c r="CN48" s="611"/>
      <c r="CO48" s="611"/>
      <c r="CP48" s="611"/>
      <c r="CQ48" s="611"/>
      <c r="CR48" s="611"/>
      <c r="CS48" s="611"/>
      <c r="CT48" s="611"/>
      <c r="CU48" s="611"/>
      <c r="CV48" s="611"/>
      <c r="CW48" s="611"/>
      <c r="CX48" s="611"/>
      <c r="CY48" s="611"/>
      <c r="CZ48" s="611"/>
      <c r="DA48" s="611"/>
      <c r="DB48" s="611"/>
      <c r="DC48" s="611"/>
      <c r="DD48" s="611"/>
      <c r="DE48" s="611"/>
      <c r="DF48" s="611"/>
      <c r="DG48" s="611"/>
      <c r="DH48" s="611"/>
      <c r="DI48" s="611"/>
    </row>
    <row r="49" spans="5:113" x14ac:dyDescent="0.15">
      <c r="E49" s="612" t="s">
        <v>198</v>
      </c>
      <c r="F49" s="612"/>
      <c r="G49" s="612"/>
      <c r="H49" s="612"/>
      <c r="I49" s="612"/>
      <c r="J49" s="612"/>
      <c r="K49" s="612"/>
      <c r="L49" s="612"/>
      <c r="M49" s="612"/>
      <c r="N49" s="612"/>
      <c r="O49" s="612"/>
      <c r="P49" s="612"/>
      <c r="Q49" s="612"/>
      <c r="R49" s="612"/>
      <c r="S49" s="612"/>
      <c r="T49" s="612"/>
      <c r="U49" s="612"/>
      <c r="V49" s="612"/>
      <c r="W49" s="612"/>
      <c r="X49" s="612"/>
      <c r="Y49" s="612"/>
      <c r="Z49" s="612"/>
      <c r="AA49" s="612"/>
      <c r="AB49" s="612"/>
      <c r="AC49" s="612"/>
      <c r="AD49" s="612"/>
      <c r="AE49" s="612"/>
      <c r="AF49" s="612"/>
      <c r="AG49" s="612"/>
      <c r="AH49" s="612"/>
      <c r="AI49" s="612"/>
      <c r="AJ49" s="612"/>
      <c r="AK49" s="612"/>
      <c r="AL49" s="612"/>
      <c r="AM49" s="612"/>
      <c r="AN49" s="612"/>
      <c r="AO49" s="612"/>
      <c r="AP49" s="612"/>
      <c r="AQ49" s="612"/>
      <c r="AR49" s="612"/>
      <c r="AS49" s="612"/>
      <c r="AT49" s="612"/>
      <c r="AU49" s="612"/>
      <c r="AV49" s="612"/>
      <c r="AW49" s="612"/>
      <c r="AX49" s="612"/>
      <c r="AY49" s="612"/>
      <c r="AZ49" s="612"/>
      <c r="BA49" s="612"/>
      <c r="BB49" s="612"/>
      <c r="BC49" s="612"/>
      <c r="BD49" s="612"/>
      <c r="BE49" s="612"/>
      <c r="BF49" s="612"/>
      <c r="BG49" s="612"/>
      <c r="BH49" s="612"/>
      <c r="BI49" s="612"/>
      <c r="BJ49" s="612"/>
      <c r="BK49" s="612"/>
      <c r="BL49" s="612"/>
      <c r="BM49" s="612"/>
      <c r="BN49" s="612"/>
      <c r="BO49" s="612"/>
      <c r="BP49" s="612"/>
      <c r="BQ49" s="612"/>
      <c r="BR49" s="612"/>
      <c r="BS49" s="612"/>
      <c r="BT49" s="612"/>
      <c r="BU49" s="612"/>
      <c r="BV49" s="612"/>
      <c r="BW49" s="612"/>
      <c r="BX49" s="612"/>
      <c r="BY49" s="612"/>
      <c r="BZ49" s="612"/>
      <c r="CA49" s="612"/>
      <c r="CB49" s="612"/>
      <c r="CC49" s="612"/>
      <c r="CD49" s="612"/>
      <c r="CE49" s="612"/>
      <c r="CF49" s="612"/>
      <c r="CG49" s="612"/>
      <c r="CH49" s="612"/>
      <c r="CI49" s="612"/>
      <c r="CJ49" s="612"/>
      <c r="CK49" s="612"/>
      <c r="CL49" s="612"/>
      <c r="CM49" s="612"/>
      <c r="CN49" s="612"/>
      <c r="CO49" s="612"/>
      <c r="CP49" s="612"/>
      <c r="CQ49" s="612"/>
      <c r="CR49" s="612"/>
      <c r="CS49" s="612"/>
      <c r="CT49" s="612"/>
      <c r="CU49" s="612"/>
      <c r="CV49" s="612"/>
      <c r="CW49" s="612"/>
      <c r="CX49" s="612"/>
      <c r="CY49" s="612"/>
      <c r="CZ49" s="612"/>
      <c r="DA49" s="612"/>
      <c r="DB49" s="612"/>
      <c r="DC49" s="612"/>
      <c r="DD49" s="612"/>
      <c r="DE49" s="612"/>
      <c r="DF49" s="612"/>
      <c r="DG49" s="612"/>
      <c r="DH49" s="612"/>
      <c r="DI49" s="612"/>
    </row>
    <row r="50" spans="5:113" x14ac:dyDescent="0.15">
      <c r="E50" s="611" t="s">
        <v>199</v>
      </c>
      <c r="F50" s="611"/>
      <c r="G50" s="611"/>
      <c r="H50" s="611"/>
      <c r="I50" s="611"/>
      <c r="J50" s="611"/>
      <c r="K50" s="611"/>
      <c r="L50" s="611"/>
      <c r="M50" s="611"/>
      <c r="N50" s="611"/>
      <c r="O50" s="611"/>
      <c r="P50" s="611"/>
      <c r="Q50" s="611"/>
      <c r="R50" s="611"/>
      <c r="S50" s="611"/>
      <c r="T50" s="611"/>
      <c r="U50" s="611"/>
      <c r="V50" s="611"/>
      <c r="W50" s="611"/>
      <c r="X50" s="611"/>
      <c r="Y50" s="611"/>
      <c r="Z50" s="611"/>
      <c r="AA50" s="611"/>
      <c r="AB50" s="611"/>
      <c r="AC50" s="611"/>
      <c r="AD50" s="611"/>
      <c r="AE50" s="611"/>
      <c r="AF50" s="611"/>
      <c r="AG50" s="611"/>
      <c r="AH50" s="611"/>
      <c r="AI50" s="611"/>
      <c r="AJ50" s="611"/>
      <c r="AK50" s="611"/>
      <c r="AL50" s="611"/>
      <c r="AM50" s="611"/>
      <c r="AN50" s="611"/>
      <c r="AO50" s="611"/>
      <c r="AP50" s="611"/>
      <c r="AQ50" s="611"/>
      <c r="AR50" s="611"/>
      <c r="AS50" s="611"/>
      <c r="AT50" s="611"/>
      <c r="AU50" s="611"/>
      <c r="AV50" s="611"/>
      <c r="AW50" s="611"/>
      <c r="AX50" s="611"/>
      <c r="AY50" s="611"/>
      <c r="AZ50" s="611"/>
      <c r="BA50" s="611"/>
      <c r="BB50" s="611"/>
      <c r="BC50" s="611"/>
      <c r="BD50" s="611"/>
      <c r="BE50" s="611"/>
      <c r="BF50" s="611"/>
      <c r="BG50" s="611"/>
      <c r="BH50" s="611"/>
      <c r="BI50" s="611"/>
      <c r="BJ50" s="611"/>
      <c r="BK50" s="611"/>
      <c r="BL50" s="611"/>
      <c r="BM50" s="611"/>
      <c r="BN50" s="611"/>
      <c r="BO50" s="611"/>
      <c r="BP50" s="611"/>
      <c r="BQ50" s="611"/>
      <c r="BR50" s="611"/>
      <c r="BS50" s="611"/>
      <c r="BT50" s="611"/>
      <c r="BU50" s="611"/>
      <c r="BV50" s="611"/>
      <c r="BW50" s="611"/>
      <c r="BX50" s="611"/>
      <c r="BY50" s="611"/>
      <c r="BZ50" s="611"/>
      <c r="CA50" s="611"/>
      <c r="CB50" s="611"/>
      <c r="CC50" s="611"/>
      <c r="CD50" s="611"/>
      <c r="CE50" s="611"/>
      <c r="CF50" s="611"/>
      <c r="CG50" s="611"/>
      <c r="CH50" s="611"/>
      <c r="CI50" s="611"/>
      <c r="CJ50" s="611"/>
      <c r="CK50" s="611"/>
      <c r="CL50" s="611"/>
      <c r="CM50" s="611"/>
      <c r="CN50" s="611"/>
      <c r="CO50" s="611"/>
      <c r="CP50" s="611"/>
      <c r="CQ50" s="611"/>
      <c r="CR50" s="611"/>
      <c r="CS50" s="611"/>
      <c r="CT50" s="611"/>
      <c r="CU50" s="611"/>
      <c r="CV50" s="611"/>
      <c r="CW50" s="611"/>
      <c r="CX50" s="611"/>
      <c r="CY50" s="611"/>
      <c r="CZ50" s="611"/>
      <c r="DA50" s="611"/>
      <c r="DB50" s="611"/>
      <c r="DC50" s="611"/>
      <c r="DD50" s="611"/>
      <c r="DE50" s="611"/>
      <c r="DF50" s="611"/>
      <c r="DG50" s="611"/>
      <c r="DH50" s="611"/>
      <c r="DI50" s="611"/>
    </row>
    <row r="51" spans="5:113" x14ac:dyDescent="0.15">
      <c r="E51" s="611" t="s">
        <v>200</v>
      </c>
      <c r="F51" s="611"/>
      <c r="G51" s="611"/>
      <c r="H51" s="611"/>
      <c r="I51" s="611"/>
      <c r="J51" s="611"/>
      <c r="K51" s="611"/>
      <c r="L51" s="611"/>
      <c r="M51" s="611"/>
      <c r="N51" s="611"/>
      <c r="O51" s="611"/>
      <c r="P51" s="611"/>
      <c r="Q51" s="611"/>
      <c r="R51" s="611"/>
      <c r="S51" s="611"/>
      <c r="T51" s="611"/>
      <c r="U51" s="611"/>
      <c r="V51" s="611"/>
      <c r="W51" s="611"/>
      <c r="X51" s="611"/>
      <c r="Y51" s="611"/>
      <c r="Z51" s="611"/>
      <c r="AA51" s="611"/>
      <c r="AB51" s="611"/>
      <c r="AC51" s="611"/>
      <c r="AD51" s="611"/>
      <c r="AE51" s="611"/>
      <c r="AF51" s="611"/>
      <c r="AG51" s="611"/>
      <c r="AH51" s="611"/>
      <c r="AI51" s="611"/>
      <c r="AJ51" s="611"/>
      <c r="AK51" s="611"/>
      <c r="AL51" s="611"/>
      <c r="AM51" s="611"/>
      <c r="AN51" s="611"/>
      <c r="AO51" s="611"/>
      <c r="AP51" s="611"/>
      <c r="AQ51" s="611"/>
      <c r="AR51" s="611"/>
      <c r="AS51" s="611"/>
      <c r="AT51" s="611"/>
      <c r="AU51" s="611"/>
      <c r="AV51" s="611"/>
      <c r="AW51" s="611"/>
      <c r="AX51" s="611"/>
      <c r="AY51" s="611"/>
      <c r="AZ51" s="611"/>
      <c r="BA51" s="611"/>
      <c r="BB51" s="611"/>
      <c r="BC51" s="611"/>
      <c r="BD51" s="611"/>
      <c r="BE51" s="611"/>
      <c r="BF51" s="611"/>
      <c r="BG51" s="611"/>
      <c r="BH51" s="611"/>
      <c r="BI51" s="611"/>
      <c r="BJ51" s="611"/>
      <c r="BK51" s="611"/>
      <c r="BL51" s="611"/>
      <c r="BM51" s="611"/>
      <c r="BN51" s="611"/>
      <c r="BO51" s="611"/>
      <c r="BP51" s="611"/>
      <c r="BQ51" s="611"/>
      <c r="BR51" s="611"/>
      <c r="BS51" s="611"/>
      <c r="BT51" s="611"/>
      <c r="BU51" s="611"/>
      <c r="BV51" s="611"/>
      <c r="BW51" s="611"/>
      <c r="BX51" s="611"/>
      <c r="BY51" s="611"/>
      <c r="BZ51" s="611"/>
      <c r="CA51" s="611"/>
      <c r="CB51" s="611"/>
      <c r="CC51" s="611"/>
      <c r="CD51" s="611"/>
      <c r="CE51" s="611"/>
      <c r="CF51" s="611"/>
      <c r="CG51" s="611"/>
      <c r="CH51" s="611"/>
      <c r="CI51" s="611"/>
      <c r="CJ51" s="611"/>
      <c r="CK51" s="611"/>
      <c r="CL51" s="611"/>
      <c r="CM51" s="611"/>
      <c r="CN51" s="611"/>
      <c r="CO51" s="611"/>
      <c r="CP51" s="611"/>
      <c r="CQ51" s="611"/>
      <c r="CR51" s="611"/>
      <c r="CS51" s="611"/>
      <c r="CT51" s="611"/>
      <c r="CU51" s="611"/>
      <c r="CV51" s="611"/>
      <c r="CW51" s="611"/>
      <c r="CX51" s="611"/>
      <c r="CY51" s="611"/>
      <c r="CZ51" s="611"/>
      <c r="DA51" s="611"/>
      <c r="DB51" s="611"/>
      <c r="DC51" s="611"/>
      <c r="DD51" s="611"/>
      <c r="DE51" s="611"/>
      <c r="DF51" s="611"/>
      <c r="DG51" s="611"/>
      <c r="DH51" s="611"/>
      <c r="DI51" s="611"/>
    </row>
    <row r="52" spans="5:113" x14ac:dyDescent="0.15">
      <c r="E52" s="611" t="s">
        <v>201</v>
      </c>
      <c r="F52" s="611"/>
      <c r="G52" s="611"/>
      <c r="H52" s="611"/>
      <c r="I52" s="611"/>
      <c r="J52" s="611"/>
      <c r="K52" s="611"/>
      <c r="L52" s="611"/>
      <c r="M52" s="611"/>
      <c r="N52" s="611"/>
      <c r="O52" s="611"/>
      <c r="P52" s="611"/>
      <c r="Q52" s="611"/>
      <c r="R52" s="611"/>
      <c r="S52" s="611"/>
      <c r="T52" s="611"/>
      <c r="U52" s="611"/>
      <c r="V52" s="611"/>
      <c r="W52" s="611"/>
      <c r="X52" s="611"/>
      <c r="Y52" s="611"/>
      <c r="Z52" s="611"/>
      <c r="AA52" s="611"/>
      <c r="AB52" s="611"/>
      <c r="AC52" s="611"/>
      <c r="AD52" s="611"/>
      <c r="AE52" s="611"/>
      <c r="AF52" s="611"/>
      <c r="AG52" s="611"/>
      <c r="AH52" s="611"/>
      <c r="AI52" s="611"/>
      <c r="AJ52" s="611"/>
      <c r="AK52" s="611"/>
      <c r="AL52" s="611"/>
      <c r="AM52" s="611"/>
      <c r="AN52" s="611"/>
      <c r="AO52" s="611"/>
      <c r="AP52" s="611"/>
      <c r="AQ52" s="611"/>
      <c r="AR52" s="611"/>
      <c r="AS52" s="611"/>
      <c r="AT52" s="611"/>
      <c r="AU52" s="611"/>
      <c r="AV52" s="611"/>
      <c r="AW52" s="611"/>
      <c r="AX52" s="611"/>
      <c r="AY52" s="611"/>
      <c r="AZ52" s="611"/>
      <c r="BA52" s="611"/>
      <c r="BB52" s="611"/>
      <c r="BC52" s="611"/>
      <c r="BD52" s="611"/>
      <c r="BE52" s="611"/>
      <c r="BF52" s="611"/>
      <c r="BG52" s="611"/>
      <c r="BH52" s="611"/>
      <c r="BI52" s="611"/>
      <c r="BJ52" s="611"/>
      <c r="BK52" s="611"/>
      <c r="BL52" s="611"/>
      <c r="BM52" s="611"/>
      <c r="BN52" s="611"/>
      <c r="BO52" s="611"/>
      <c r="BP52" s="611"/>
      <c r="BQ52" s="611"/>
      <c r="BR52" s="611"/>
      <c r="BS52" s="611"/>
      <c r="BT52" s="611"/>
      <c r="BU52" s="611"/>
      <c r="BV52" s="611"/>
      <c r="BW52" s="611"/>
      <c r="BX52" s="611"/>
      <c r="BY52" s="611"/>
      <c r="BZ52" s="611"/>
      <c r="CA52" s="611"/>
      <c r="CB52" s="611"/>
      <c r="CC52" s="611"/>
      <c r="CD52" s="611"/>
      <c r="CE52" s="611"/>
      <c r="CF52" s="611"/>
      <c r="CG52" s="611"/>
      <c r="CH52" s="611"/>
      <c r="CI52" s="611"/>
      <c r="CJ52" s="611"/>
      <c r="CK52" s="611"/>
      <c r="CL52" s="611"/>
      <c r="CM52" s="611"/>
      <c r="CN52" s="611"/>
      <c r="CO52" s="611"/>
      <c r="CP52" s="611"/>
      <c r="CQ52" s="611"/>
      <c r="CR52" s="611"/>
      <c r="CS52" s="611"/>
      <c r="CT52" s="611"/>
      <c r="CU52" s="611"/>
      <c r="CV52" s="611"/>
      <c r="CW52" s="611"/>
      <c r="CX52" s="611"/>
      <c r="CY52" s="611"/>
      <c r="CZ52" s="611"/>
      <c r="DA52" s="611"/>
      <c r="DB52" s="611"/>
      <c r="DC52" s="611"/>
      <c r="DD52" s="611"/>
      <c r="DE52" s="611"/>
      <c r="DF52" s="611"/>
      <c r="DG52" s="611"/>
      <c r="DH52" s="611"/>
      <c r="DI52" s="611"/>
    </row>
    <row r="53" spans="5:113" x14ac:dyDescent="0.15">
      <c r="E53" s="611" t="s">
        <v>202</v>
      </c>
      <c r="F53" s="611"/>
      <c r="G53" s="611"/>
      <c r="H53" s="611"/>
      <c r="I53" s="611"/>
      <c r="J53" s="611"/>
      <c r="K53" s="611"/>
      <c r="L53" s="611"/>
      <c r="M53" s="611"/>
      <c r="N53" s="611"/>
      <c r="O53" s="611"/>
      <c r="P53" s="611"/>
      <c r="Q53" s="611"/>
      <c r="R53" s="611"/>
      <c r="S53" s="611"/>
      <c r="T53" s="611"/>
      <c r="U53" s="611"/>
      <c r="V53" s="611"/>
      <c r="W53" s="611"/>
      <c r="X53" s="611"/>
      <c r="Y53" s="611"/>
      <c r="Z53" s="611"/>
      <c r="AA53" s="611"/>
      <c r="AB53" s="611"/>
      <c r="AC53" s="611"/>
      <c r="AD53" s="611"/>
      <c r="AE53" s="611"/>
      <c r="AF53" s="611"/>
      <c r="AG53" s="611"/>
      <c r="AH53" s="611"/>
      <c r="AI53" s="611"/>
      <c r="AJ53" s="611"/>
      <c r="AK53" s="611"/>
      <c r="AL53" s="611"/>
      <c r="AM53" s="611"/>
      <c r="AN53" s="611"/>
      <c r="AO53" s="611"/>
      <c r="AP53" s="611"/>
      <c r="AQ53" s="611"/>
      <c r="AR53" s="611"/>
      <c r="AS53" s="611"/>
      <c r="AT53" s="611"/>
      <c r="AU53" s="611"/>
      <c r="AV53" s="611"/>
      <c r="AW53" s="611"/>
      <c r="AX53" s="611"/>
      <c r="AY53" s="611"/>
      <c r="AZ53" s="611"/>
      <c r="BA53" s="611"/>
      <c r="BB53" s="611"/>
      <c r="BC53" s="611"/>
      <c r="BD53" s="611"/>
      <c r="BE53" s="611"/>
      <c r="BF53" s="611"/>
      <c r="BG53" s="611"/>
      <c r="BH53" s="611"/>
      <c r="BI53" s="611"/>
      <c r="BJ53" s="611"/>
      <c r="BK53" s="611"/>
      <c r="BL53" s="611"/>
      <c r="BM53" s="611"/>
      <c r="BN53" s="611"/>
      <c r="BO53" s="611"/>
      <c r="BP53" s="611"/>
      <c r="BQ53" s="611"/>
      <c r="BR53" s="611"/>
      <c r="BS53" s="611"/>
      <c r="BT53" s="611"/>
      <c r="BU53" s="611"/>
      <c r="BV53" s="611"/>
      <c r="BW53" s="611"/>
      <c r="BX53" s="611"/>
      <c r="BY53" s="611"/>
      <c r="BZ53" s="611"/>
      <c r="CA53" s="611"/>
      <c r="CB53" s="611"/>
      <c r="CC53" s="611"/>
      <c r="CD53" s="611"/>
      <c r="CE53" s="611"/>
      <c r="CF53" s="611"/>
      <c r="CG53" s="611"/>
      <c r="CH53" s="611"/>
      <c r="CI53" s="611"/>
      <c r="CJ53" s="611"/>
      <c r="CK53" s="611"/>
      <c r="CL53" s="611"/>
      <c r="CM53" s="611"/>
      <c r="CN53" s="611"/>
      <c r="CO53" s="611"/>
      <c r="CP53" s="611"/>
      <c r="CQ53" s="611"/>
      <c r="CR53" s="611"/>
      <c r="CS53" s="611"/>
      <c r="CT53" s="611"/>
      <c r="CU53" s="611"/>
      <c r="CV53" s="611"/>
      <c r="CW53" s="611"/>
      <c r="CX53" s="611"/>
      <c r="CY53" s="611"/>
      <c r="CZ53" s="611"/>
      <c r="DA53" s="611"/>
      <c r="DB53" s="611"/>
      <c r="DC53" s="611"/>
      <c r="DD53" s="611"/>
      <c r="DE53" s="611"/>
      <c r="DF53" s="611"/>
      <c r="DG53" s="611"/>
      <c r="DH53" s="611"/>
      <c r="DI53" s="611"/>
    </row>
    <row r="54" spans="5:113" x14ac:dyDescent="0.15"/>
    <row r="55" spans="5:113" x14ac:dyDescent="0.15"/>
    <row r="56" spans="5:113" x14ac:dyDescent="0.15"/>
  </sheetData>
  <sheetProtection algorithmName="SHA-512" hashValue="lRBA5yNZeqBz0vH4tCgz+5y1LCAam8K8rvSZ9F1q2V5BV5xrK70MLVQbSqSQ+KGjaYZgskznxg0+I6wAoSmYcg==" saltValue="c4QEdx23DSbweGxnY5Cuo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U16" zoomScale="90" zoomScaleNormal="9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3" t="s">
        <v>203</v>
      </c>
      <c r="DI1" s="614"/>
      <c r="DJ1" s="614"/>
      <c r="DK1" s="614"/>
      <c r="DL1" s="614"/>
      <c r="DM1" s="614"/>
      <c r="DN1" s="615"/>
      <c r="DO1" s="196"/>
      <c r="DP1" s="613" t="s">
        <v>204</v>
      </c>
      <c r="DQ1" s="614"/>
      <c r="DR1" s="614"/>
      <c r="DS1" s="614"/>
      <c r="DT1" s="614"/>
      <c r="DU1" s="614"/>
      <c r="DV1" s="614"/>
      <c r="DW1" s="614"/>
      <c r="DX1" s="614"/>
      <c r="DY1" s="614"/>
      <c r="DZ1" s="614"/>
      <c r="EA1" s="614"/>
      <c r="EB1" s="614"/>
      <c r="EC1" s="615"/>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6" t="s">
        <v>206</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207</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6" t="s">
        <v>208</v>
      </c>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8"/>
    </row>
    <row r="4" spans="2:143" ht="11.25" customHeight="1" x14ac:dyDescent="0.15">
      <c r="B4" s="616" t="s">
        <v>1</v>
      </c>
      <c r="C4" s="617"/>
      <c r="D4" s="617"/>
      <c r="E4" s="617"/>
      <c r="F4" s="617"/>
      <c r="G4" s="617"/>
      <c r="H4" s="617"/>
      <c r="I4" s="617"/>
      <c r="J4" s="617"/>
      <c r="K4" s="617"/>
      <c r="L4" s="617"/>
      <c r="M4" s="617"/>
      <c r="N4" s="617"/>
      <c r="O4" s="617"/>
      <c r="P4" s="617"/>
      <c r="Q4" s="618"/>
      <c r="R4" s="616" t="s">
        <v>209</v>
      </c>
      <c r="S4" s="617"/>
      <c r="T4" s="617"/>
      <c r="U4" s="617"/>
      <c r="V4" s="617"/>
      <c r="W4" s="617"/>
      <c r="X4" s="617"/>
      <c r="Y4" s="618"/>
      <c r="Z4" s="616" t="s">
        <v>210</v>
      </c>
      <c r="AA4" s="617"/>
      <c r="AB4" s="617"/>
      <c r="AC4" s="618"/>
      <c r="AD4" s="616" t="s">
        <v>211</v>
      </c>
      <c r="AE4" s="617"/>
      <c r="AF4" s="617"/>
      <c r="AG4" s="617"/>
      <c r="AH4" s="617"/>
      <c r="AI4" s="617"/>
      <c r="AJ4" s="617"/>
      <c r="AK4" s="618"/>
      <c r="AL4" s="616" t="s">
        <v>210</v>
      </c>
      <c r="AM4" s="617"/>
      <c r="AN4" s="617"/>
      <c r="AO4" s="618"/>
      <c r="AP4" s="619" t="s">
        <v>212</v>
      </c>
      <c r="AQ4" s="619"/>
      <c r="AR4" s="619"/>
      <c r="AS4" s="619"/>
      <c r="AT4" s="619"/>
      <c r="AU4" s="619"/>
      <c r="AV4" s="619"/>
      <c r="AW4" s="619"/>
      <c r="AX4" s="619"/>
      <c r="AY4" s="619"/>
      <c r="AZ4" s="619"/>
      <c r="BA4" s="619"/>
      <c r="BB4" s="619"/>
      <c r="BC4" s="619"/>
      <c r="BD4" s="619"/>
      <c r="BE4" s="619"/>
      <c r="BF4" s="619"/>
      <c r="BG4" s="619" t="s">
        <v>213</v>
      </c>
      <c r="BH4" s="619"/>
      <c r="BI4" s="619"/>
      <c r="BJ4" s="619"/>
      <c r="BK4" s="619"/>
      <c r="BL4" s="619"/>
      <c r="BM4" s="619"/>
      <c r="BN4" s="619"/>
      <c r="BO4" s="619" t="s">
        <v>210</v>
      </c>
      <c r="BP4" s="619"/>
      <c r="BQ4" s="619"/>
      <c r="BR4" s="619"/>
      <c r="BS4" s="619" t="s">
        <v>214</v>
      </c>
      <c r="BT4" s="619"/>
      <c r="BU4" s="619"/>
      <c r="BV4" s="619"/>
      <c r="BW4" s="619"/>
      <c r="BX4" s="619"/>
      <c r="BY4" s="619"/>
      <c r="BZ4" s="619"/>
      <c r="CA4" s="619"/>
      <c r="CB4" s="619"/>
      <c r="CD4" s="616" t="s">
        <v>215</v>
      </c>
      <c r="CE4" s="617"/>
      <c r="CF4" s="617"/>
      <c r="CG4" s="617"/>
      <c r="CH4" s="617"/>
      <c r="CI4" s="617"/>
      <c r="CJ4" s="617"/>
      <c r="CK4" s="617"/>
      <c r="CL4" s="617"/>
      <c r="CM4" s="617"/>
      <c r="CN4" s="617"/>
      <c r="CO4" s="617"/>
      <c r="CP4" s="617"/>
      <c r="CQ4" s="617"/>
      <c r="CR4" s="617"/>
      <c r="CS4" s="617"/>
      <c r="CT4" s="617"/>
      <c r="CU4" s="617"/>
      <c r="CV4" s="617"/>
      <c r="CW4" s="617"/>
      <c r="CX4" s="617"/>
      <c r="CY4" s="617"/>
      <c r="CZ4" s="617"/>
      <c r="DA4" s="617"/>
      <c r="DB4" s="617"/>
      <c r="DC4" s="617"/>
      <c r="DD4" s="617"/>
      <c r="DE4" s="617"/>
      <c r="DF4" s="617"/>
      <c r="DG4" s="617"/>
      <c r="DH4" s="617"/>
      <c r="DI4" s="617"/>
      <c r="DJ4" s="617"/>
      <c r="DK4" s="617"/>
      <c r="DL4" s="617"/>
      <c r="DM4" s="617"/>
      <c r="DN4" s="617"/>
      <c r="DO4" s="617"/>
      <c r="DP4" s="617"/>
      <c r="DQ4" s="617"/>
      <c r="DR4" s="617"/>
      <c r="DS4" s="617"/>
      <c r="DT4" s="617"/>
      <c r="DU4" s="617"/>
      <c r="DV4" s="617"/>
      <c r="DW4" s="617"/>
      <c r="DX4" s="617"/>
      <c r="DY4" s="617"/>
      <c r="DZ4" s="617"/>
      <c r="EA4" s="617"/>
      <c r="EB4" s="617"/>
      <c r="EC4" s="618"/>
    </row>
    <row r="5" spans="2:143" ht="11.25" customHeight="1" x14ac:dyDescent="0.15">
      <c r="B5" s="620" t="s">
        <v>216</v>
      </c>
      <c r="C5" s="621"/>
      <c r="D5" s="621"/>
      <c r="E5" s="621"/>
      <c r="F5" s="621"/>
      <c r="G5" s="621"/>
      <c r="H5" s="621"/>
      <c r="I5" s="621"/>
      <c r="J5" s="621"/>
      <c r="K5" s="621"/>
      <c r="L5" s="621"/>
      <c r="M5" s="621"/>
      <c r="N5" s="621"/>
      <c r="O5" s="621"/>
      <c r="P5" s="621"/>
      <c r="Q5" s="622"/>
      <c r="R5" s="623">
        <v>1754252</v>
      </c>
      <c r="S5" s="624"/>
      <c r="T5" s="624"/>
      <c r="U5" s="624"/>
      <c r="V5" s="624"/>
      <c r="W5" s="624"/>
      <c r="X5" s="624"/>
      <c r="Y5" s="625"/>
      <c r="Z5" s="626">
        <v>17.3</v>
      </c>
      <c r="AA5" s="626"/>
      <c r="AB5" s="626"/>
      <c r="AC5" s="626"/>
      <c r="AD5" s="627">
        <v>1754252</v>
      </c>
      <c r="AE5" s="627"/>
      <c r="AF5" s="627"/>
      <c r="AG5" s="627"/>
      <c r="AH5" s="627"/>
      <c r="AI5" s="627"/>
      <c r="AJ5" s="627"/>
      <c r="AK5" s="627"/>
      <c r="AL5" s="628">
        <v>37.9</v>
      </c>
      <c r="AM5" s="629"/>
      <c r="AN5" s="629"/>
      <c r="AO5" s="630"/>
      <c r="AP5" s="620" t="s">
        <v>217</v>
      </c>
      <c r="AQ5" s="621"/>
      <c r="AR5" s="621"/>
      <c r="AS5" s="621"/>
      <c r="AT5" s="621"/>
      <c r="AU5" s="621"/>
      <c r="AV5" s="621"/>
      <c r="AW5" s="621"/>
      <c r="AX5" s="621"/>
      <c r="AY5" s="621"/>
      <c r="AZ5" s="621"/>
      <c r="BA5" s="621"/>
      <c r="BB5" s="621"/>
      <c r="BC5" s="621"/>
      <c r="BD5" s="621"/>
      <c r="BE5" s="621"/>
      <c r="BF5" s="622"/>
      <c r="BG5" s="634">
        <v>1754252</v>
      </c>
      <c r="BH5" s="635"/>
      <c r="BI5" s="635"/>
      <c r="BJ5" s="635"/>
      <c r="BK5" s="635"/>
      <c r="BL5" s="635"/>
      <c r="BM5" s="635"/>
      <c r="BN5" s="636"/>
      <c r="BO5" s="637">
        <v>100</v>
      </c>
      <c r="BP5" s="637"/>
      <c r="BQ5" s="637"/>
      <c r="BR5" s="637"/>
      <c r="BS5" s="638" t="s">
        <v>121</v>
      </c>
      <c r="BT5" s="638"/>
      <c r="BU5" s="638"/>
      <c r="BV5" s="638"/>
      <c r="BW5" s="638"/>
      <c r="BX5" s="638"/>
      <c r="BY5" s="638"/>
      <c r="BZ5" s="638"/>
      <c r="CA5" s="638"/>
      <c r="CB5" s="642"/>
      <c r="CD5" s="616" t="s">
        <v>212</v>
      </c>
      <c r="CE5" s="617"/>
      <c r="CF5" s="617"/>
      <c r="CG5" s="617"/>
      <c r="CH5" s="617"/>
      <c r="CI5" s="617"/>
      <c r="CJ5" s="617"/>
      <c r="CK5" s="617"/>
      <c r="CL5" s="617"/>
      <c r="CM5" s="617"/>
      <c r="CN5" s="617"/>
      <c r="CO5" s="617"/>
      <c r="CP5" s="617"/>
      <c r="CQ5" s="618"/>
      <c r="CR5" s="616" t="s">
        <v>218</v>
      </c>
      <c r="CS5" s="617"/>
      <c r="CT5" s="617"/>
      <c r="CU5" s="617"/>
      <c r="CV5" s="617"/>
      <c r="CW5" s="617"/>
      <c r="CX5" s="617"/>
      <c r="CY5" s="618"/>
      <c r="CZ5" s="616" t="s">
        <v>210</v>
      </c>
      <c r="DA5" s="617"/>
      <c r="DB5" s="617"/>
      <c r="DC5" s="618"/>
      <c r="DD5" s="616" t="s">
        <v>219</v>
      </c>
      <c r="DE5" s="617"/>
      <c r="DF5" s="617"/>
      <c r="DG5" s="617"/>
      <c r="DH5" s="617"/>
      <c r="DI5" s="617"/>
      <c r="DJ5" s="617"/>
      <c r="DK5" s="617"/>
      <c r="DL5" s="617"/>
      <c r="DM5" s="617"/>
      <c r="DN5" s="617"/>
      <c r="DO5" s="617"/>
      <c r="DP5" s="618"/>
      <c r="DQ5" s="616" t="s">
        <v>220</v>
      </c>
      <c r="DR5" s="617"/>
      <c r="DS5" s="617"/>
      <c r="DT5" s="617"/>
      <c r="DU5" s="617"/>
      <c r="DV5" s="617"/>
      <c r="DW5" s="617"/>
      <c r="DX5" s="617"/>
      <c r="DY5" s="617"/>
      <c r="DZ5" s="617"/>
      <c r="EA5" s="617"/>
      <c r="EB5" s="617"/>
      <c r="EC5" s="618"/>
    </row>
    <row r="6" spans="2:143" ht="11.25" customHeight="1" x14ac:dyDescent="0.15">
      <c r="B6" s="631" t="s">
        <v>221</v>
      </c>
      <c r="C6" s="632"/>
      <c r="D6" s="632"/>
      <c r="E6" s="632"/>
      <c r="F6" s="632"/>
      <c r="G6" s="632"/>
      <c r="H6" s="632"/>
      <c r="I6" s="632"/>
      <c r="J6" s="632"/>
      <c r="K6" s="632"/>
      <c r="L6" s="632"/>
      <c r="M6" s="632"/>
      <c r="N6" s="632"/>
      <c r="O6" s="632"/>
      <c r="P6" s="632"/>
      <c r="Q6" s="633"/>
      <c r="R6" s="634">
        <v>69289</v>
      </c>
      <c r="S6" s="635"/>
      <c r="T6" s="635"/>
      <c r="U6" s="635"/>
      <c r="V6" s="635"/>
      <c r="W6" s="635"/>
      <c r="X6" s="635"/>
      <c r="Y6" s="636"/>
      <c r="Z6" s="637">
        <v>0.7</v>
      </c>
      <c r="AA6" s="637"/>
      <c r="AB6" s="637"/>
      <c r="AC6" s="637"/>
      <c r="AD6" s="638">
        <v>69289</v>
      </c>
      <c r="AE6" s="638"/>
      <c r="AF6" s="638"/>
      <c r="AG6" s="638"/>
      <c r="AH6" s="638"/>
      <c r="AI6" s="638"/>
      <c r="AJ6" s="638"/>
      <c r="AK6" s="638"/>
      <c r="AL6" s="639">
        <v>1.5</v>
      </c>
      <c r="AM6" s="640"/>
      <c r="AN6" s="640"/>
      <c r="AO6" s="641"/>
      <c r="AP6" s="631" t="s">
        <v>222</v>
      </c>
      <c r="AQ6" s="632"/>
      <c r="AR6" s="632"/>
      <c r="AS6" s="632"/>
      <c r="AT6" s="632"/>
      <c r="AU6" s="632"/>
      <c r="AV6" s="632"/>
      <c r="AW6" s="632"/>
      <c r="AX6" s="632"/>
      <c r="AY6" s="632"/>
      <c r="AZ6" s="632"/>
      <c r="BA6" s="632"/>
      <c r="BB6" s="632"/>
      <c r="BC6" s="632"/>
      <c r="BD6" s="632"/>
      <c r="BE6" s="632"/>
      <c r="BF6" s="633"/>
      <c r="BG6" s="634">
        <v>1754252</v>
      </c>
      <c r="BH6" s="635"/>
      <c r="BI6" s="635"/>
      <c r="BJ6" s="635"/>
      <c r="BK6" s="635"/>
      <c r="BL6" s="635"/>
      <c r="BM6" s="635"/>
      <c r="BN6" s="636"/>
      <c r="BO6" s="637">
        <v>100</v>
      </c>
      <c r="BP6" s="637"/>
      <c r="BQ6" s="637"/>
      <c r="BR6" s="637"/>
      <c r="BS6" s="638" t="s">
        <v>121</v>
      </c>
      <c r="BT6" s="638"/>
      <c r="BU6" s="638"/>
      <c r="BV6" s="638"/>
      <c r="BW6" s="638"/>
      <c r="BX6" s="638"/>
      <c r="BY6" s="638"/>
      <c r="BZ6" s="638"/>
      <c r="CA6" s="638"/>
      <c r="CB6" s="642"/>
      <c r="CD6" s="620" t="s">
        <v>223</v>
      </c>
      <c r="CE6" s="621"/>
      <c r="CF6" s="621"/>
      <c r="CG6" s="621"/>
      <c r="CH6" s="621"/>
      <c r="CI6" s="621"/>
      <c r="CJ6" s="621"/>
      <c r="CK6" s="621"/>
      <c r="CL6" s="621"/>
      <c r="CM6" s="621"/>
      <c r="CN6" s="621"/>
      <c r="CO6" s="621"/>
      <c r="CP6" s="621"/>
      <c r="CQ6" s="622"/>
      <c r="CR6" s="634">
        <v>87033</v>
      </c>
      <c r="CS6" s="635"/>
      <c r="CT6" s="635"/>
      <c r="CU6" s="635"/>
      <c r="CV6" s="635"/>
      <c r="CW6" s="635"/>
      <c r="CX6" s="635"/>
      <c r="CY6" s="636"/>
      <c r="CZ6" s="628">
        <v>0.9</v>
      </c>
      <c r="DA6" s="629"/>
      <c r="DB6" s="629"/>
      <c r="DC6" s="645"/>
      <c r="DD6" s="643">
        <v>1902</v>
      </c>
      <c r="DE6" s="635"/>
      <c r="DF6" s="635"/>
      <c r="DG6" s="635"/>
      <c r="DH6" s="635"/>
      <c r="DI6" s="635"/>
      <c r="DJ6" s="635"/>
      <c r="DK6" s="635"/>
      <c r="DL6" s="635"/>
      <c r="DM6" s="635"/>
      <c r="DN6" s="635"/>
      <c r="DO6" s="635"/>
      <c r="DP6" s="636"/>
      <c r="DQ6" s="643">
        <v>87033</v>
      </c>
      <c r="DR6" s="635"/>
      <c r="DS6" s="635"/>
      <c r="DT6" s="635"/>
      <c r="DU6" s="635"/>
      <c r="DV6" s="635"/>
      <c r="DW6" s="635"/>
      <c r="DX6" s="635"/>
      <c r="DY6" s="635"/>
      <c r="DZ6" s="635"/>
      <c r="EA6" s="635"/>
      <c r="EB6" s="635"/>
      <c r="EC6" s="644"/>
    </row>
    <row r="7" spans="2:143" ht="11.25" customHeight="1" x14ac:dyDescent="0.15">
      <c r="B7" s="631" t="s">
        <v>224</v>
      </c>
      <c r="C7" s="632"/>
      <c r="D7" s="632"/>
      <c r="E7" s="632"/>
      <c r="F7" s="632"/>
      <c r="G7" s="632"/>
      <c r="H7" s="632"/>
      <c r="I7" s="632"/>
      <c r="J7" s="632"/>
      <c r="K7" s="632"/>
      <c r="L7" s="632"/>
      <c r="M7" s="632"/>
      <c r="N7" s="632"/>
      <c r="O7" s="632"/>
      <c r="P7" s="632"/>
      <c r="Q7" s="633"/>
      <c r="R7" s="634">
        <v>597</v>
      </c>
      <c r="S7" s="635"/>
      <c r="T7" s="635"/>
      <c r="U7" s="635"/>
      <c r="V7" s="635"/>
      <c r="W7" s="635"/>
      <c r="X7" s="635"/>
      <c r="Y7" s="636"/>
      <c r="Z7" s="637">
        <v>0</v>
      </c>
      <c r="AA7" s="637"/>
      <c r="AB7" s="637"/>
      <c r="AC7" s="637"/>
      <c r="AD7" s="638">
        <v>597</v>
      </c>
      <c r="AE7" s="638"/>
      <c r="AF7" s="638"/>
      <c r="AG7" s="638"/>
      <c r="AH7" s="638"/>
      <c r="AI7" s="638"/>
      <c r="AJ7" s="638"/>
      <c r="AK7" s="638"/>
      <c r="AL7" s="639">
        <v>0</v>
      </c>
      <c r="AM7" s="640"/>
      <c r="AN7" s="640"/>
      <c r="AO7" s="641"/>
      <c r="AP7" s="631" t="s">
        <v>225</v>
      </c>
      <c r="AQ7" s="632"/>
      <c r="AR7" s="632"/>
      <c r="AS7" s="632"/>
      <c r="AT7" s="632"/>
      <c r="AU7" s="632"/>
      <c r="AV7" s="632"/>
      <c r="AW7" s="632"/>
      <c r="AX7" s="632"/>
      <c r="AY7" s="632"/>
      <c r="AZ7" s="632"/>
      <c r="BA7" s="632"/>
      <c r="BB7" s="632"/>
      <c r="BC7" s="632"/>
      <c r="BD7" s="632"/>
      <c r="BE7" s="632"/>
      <c r="BF7" s="633"/>
      <c r="BG7" s="634">
        <v>685817</v>
      </c>
      <c r="BH7" s="635"/>
      <c r="BI7" s="635"/>
      <c r="BJ7" s="635"/>
      <c r="BK7" s="635"/>
      <c r="BL7" s="635"/>
      <c r="BM7" s="635"/>
      <c r="BN7" s="636"/>
      <c r="BO7" s="637">
        <v>39.1</v>
      </c>
      <c r="BP7" s="637"/>
      <c r="BQ7" s="637"/>
      <c r="BR7" s="637"/>
      <c r="BS7" s="638" t="s">
        <v>121</v>
      </c>
      <c r="BT7" s="638"/>
      <c r="BU7" s="638"/>
      <c r="BV7" s="638"/>
      <c r="BW7" s="638"/>
      <c r="BX7" s="638"/>
      <c r="BY7" s="638"/>
      <c r="BZ7" s="638"/>
      <c r="CA7" s="638"/>
      <c r="CB7" s="642"/>
      <c r="CD7" s="631" t="s">
        <v>226</v>
      </c>
      <c r="CE7" s="632"/>
      <c r="CF7" s="632"/>
      <c r="CG7" s="632"/>
      <c r="CH7" s="632"/>
      <c r="CI7" s="632"/>
      <c r="CJ7" s="632"/>
      <c r="CK7" s="632"/>
      <c r="CL7" s="632"/>
      <c r="CM7" s="632"/>
      <c r="CN7" s="632"/>
      <c r="CO7" s="632"/>
      <c r="CP7" s="632"/>
      <c r="CQ7" s="633"/>
      <c r="CR7" s="634">
        <v>2041588</v>
      </c>
      <c r="CS7" s="635"/>
      <c r="CT7" s="635"/>
      <c r="CU7" s="635"/>
      <c r="CV7" s="635"/>
      <c r="CW7" s="635"/>
      <c r="CX7" s="635"/>
      <c r="CY7" s="636"/>
      <c r="CZ7" s="637">
        <v>21.8</v>
      </c>
      <c r="DA7" s="637"/>
      <c r="DB7" s="637"/>
      <c r="DC7" s="637"/>
      <c r="DD7" s="643">
        <v>161501</v>
      </c>
      <c r="DE7" s="635"/>
      <c r="DF7" s="635"/>
      <c r="DG7" s="635"/>
      <c r="DH7" s="635"/>
      <c r="DI7" s="635"/>
      <c r="DJ7" s="635"/>
      <c r="DK7" s="635"/>
      <c r="DL7" s="635"/>
      <c r="DM7" s="635"/>
      <c r="DN7" s="635"/>
      <c r="DO7" s="635"/>
      <c r="DP7" s="636"/>
      <c r="DQ7" s="643">
        <v>705126</v>
      </c>
      <c r="DR7" s="635"/>
      <c r="DS7" s="635"/>
      <c r="DT7" s="635"/>
      <c r="DU7" s="635"/>
      <c r="DV7" s="635"/>
      <c r="DW7" s="635"/>
      <c r="DX7" s="635"/>
      <c r="DY7" s="635"/>
      <c r="DZ7" s="635"/>
      <c r="EA7" s="635"/>
      <c r="EB7" s="635"/>
      <c r="EC7" s="644"/>
    </row>
    <row r="8" spans="2:143" ht="11.25" customHeight="1" x14ac:dyDescent="0.15">
      <c r="B8" s="631" t="s">
        <v>227</v>
      </c>
      <c r="C8" s="632"/>
      <c r="D8" s="632"/>
      <c r="E8" s="632"/>
      <c r="F8" s="632"/>
      <c r="G8" s="632"/>
      <c r="H8" s="632"/>
      <c r="I8" s="632"/>
      <c r="J8" s="632"/>
      <c r="K8" s="632"/>
      <c r="L8" s="632"/>
      <c r="M8" s="632"/>
      <c r="N8" s="632"/>
      <c r="O8" s="632"/>
      <c r="P8" s="632"/>
      <c r="Q8" s="633"/>
      <c r="R8" s="634">
        <v>12371</v>
      </c>
      <c r="S8" s="635"/>
      <c r="T8" s="635"/>
      <c r="U8" s="635"/>
      <c r="V8" s="635"/>
      <c r="W8" s="635"/>
      <c r="X8" s="635"/>
      <c r="Y8" s="636"/>
      <c r="Z8" s="637">
        <v>0.1</v>
      </c>
      <c r="AA8" s="637"/>
      <c r="AB8" s="637"/>
      <c r="AC8" s="637"/>
      <c r="AD8" s="638">
        <v>12371</v>
      </c>
      <c r="AE8" s="638"/>
      <c r="AF8" s="638"/>
      <c r="AG8" s="638"/>
      <c r="AH8" s="638"/>
      <c r="AI8" s="638"/>
      <c r="AJ8" s="638"/>
      <c r="AK8" s="638"/>
      <c r="AL8" s="639">
        <v>0.3</v>
      </c>
      <c r="AM8" s="640"/>
      <c r="AN8" s="640"/>
      <c r="AO8" s="641"/>
      <c r="AP8" s="631" t="s">
        <v>228</v>
      </c>
      <c r="AQ8" s="632"/>
      <c r="AR8" s="632"/>
      <c r="AS8" s="632"/>
      <c r="AT8" s="632"/>
      <c r="AU8" s="632"/>
      <c r="AV8" s="632"/>
      <c r="AW8" s="632"/>
      <c r="AX8" s="632"/>
      <c r="AY8" s="632"/>
      <c r="AZ8" s="632"/>
      <c r="BA8" s="632"/>
      <c r="BB8" s="632"/>
      <c r="BC8" s="632"/>
      <c r="BD8" s="632"/>
      <c r="BE8" s="632"/>
      <c r="BF8" s="633"/>
      <c r="BG8" s="634">
        <v>24975</v>
      </c>
      <c r="BH8" s="635"/>
      <c r="BI8" s="635"/>
      <c r="BJ8" s="635"/>
      <c r="BK8" s="635"/>
      <c r="BL8" s="635"/>
      <c r="BM8" s="635"/>
      <c r="BN8" s="636"/>
      <c r="BO8" s="637">
        <v>1.4</v>
      </c>
      <c r="BP8" s="637"/>
      <c r="BQ8" s="637"/>
      <c r="BR8" s="637"/>
      <c r="BS8" s="638" t="s">
        <v>121</v>
      </c>
      <c r="BT8" s="638"/>
      <c r="BU8" s="638"/>
      <c r="BV8" s="638"/>
      <c r="BW8" s="638"/>
      <c r="BX8" s="638"/>
      <c r="BY8" s="638"/>
      <c r="BZ8" s="638"/>
      <c r="CA8" s="638"/>
      <c r="CB8" s="642"/>
      <c r="CD8" s="631" t="s">
        <v>229</v>
      </c>
      <c r="CE8" s="632"/>
      <c r="CF8" s="632"/>
      <c r="CG8" s="632"/>
      <c r="CH8" s="632"/>
      <c r="CI8" s="632"/>
      <c r="CJ8" s="632"/>
      <c r="CK8" s="632"/>
      <c r="CL8" s="632"/>
      <c r="CM8" s="632"/>
      <c r="CN8" s="632"/>
      <c r="CO8" s="632"/>
      <c r="CP8" s="632"/>
      <c r="CQ8" s="633"/>
      <c r="CR8" s="634">
        <v>3546317</v>
      </c>
      <c r="CS8" s="635"/>
      <c r="CT8" s="635"/>
      <c r="CU8" s="635"/>
      <c r="CV8" s="635"/>
      <c r="CW8" s="635"/>
      <c r="CX8" s="635"/>
      <c r="CY8" s="636"/>
      <c r="CZ8" s="637">
        <v>37.799999999999997</v>
      </c>
      <c r="DA8" s="637"/>
      <c r="DB8" s="637"/>
      <c r="DC8" s="637"/>
      <c r="DD8" s="643">
        <v>13145</v>
      </c>
      <c r="DE8" s="635"/>
      <c r="DF8" s="635"/>
      <c r="DG8" s="635"/>
      <c r="DH8" s="635"/>
      <c r="DI8" s="635"/>
      <c r="DJ8" s="635"/>
      <c r="DK8" s="635"/>
      <c r="DL8" s="635"/>
      <c r="DM8" s="635"/>
      <c r="DN8" s="635"/>
      <c r="DO8" s="635"/>
      <c r="DP8" s="636"/>
      <c r="DQ8" s="643">
        <v>1600548</v>
      </c>
      <c r="DR8" s="635"/>
      <c r="DS8" s="635"/>
      <c r="DT8" s="635"/>
      <c r="DU8" s="635"/>
      <c r="DV8" s="635"/>
      <c r="DW8" s="635"/>
      <c r="DX8" s="635"/>
      <c r="DY8" s="635"/>
      <c r="DZ8" s="635"/>
      <c r="EA8" s="635"/>
      <c r="EB8" s="635"/>
      <c r="EC8" s="644"/>
    </row>
    <row r="9" spans="2:143" ht="11.25" customHeight="1" x14ac:dyDescent="0.15">
      <c r="B9" s="631" t="s">
        <v>230</v>
      </c>
      <c r="C9" s="632"/>
      <c r="D9" s="632"/>
      <c r="E9" s="632"/>
      <c r="F9" s="632"/>
      <c r="G9" s="632"/>
      <c r="H9" s="632"/>
      <c r="I9" s="632"/>
      <c r="J9" s="632"/>
      <c r="K9" s="632"/>
      <c r="L9" s="632"/>
      <c r="M9" s="632"/>
      <c r="N9" s="632"/>
      <c r="O9" s="632"/>
      <c r="P9" s="632"/>
      <c r="Q9" s="633"/>
      <c r="R9" s="634">
        <v>17392</v>
      </c>
      <c r="S9" s="635"/>
      <c r="T9" s="635"/>
      <c r="U9" s="635"/>
      <c r="V9" s="635"/>
      <c r="W9" s="635"/>
      <c r="X9" s="635"/>
      <c r="Y9" s="636"/>
      <c r="Z9" s="637">
        <v>0.2</v>
      </c>
      <c r="AA9" s="637"/>
      <c r="AB9" s="637"/>
      <c r="AC9" s="637"/>
      <c r="AD9" s="638">
        <v>17392</v>
      </c>
      <c r="AE9" s="638"/>
      <c r="AF9" s="638"/>
      <c r="AG9" s="638"/>
      <c r="AH9" s="638"/>
      <c r="AI9" s="638"/>
      <c r="AJ9" s="638"/>
      <c r="AK9" s="638"/>
      <c r="AL9" s="639">
        <v>0.4</v>
      </c>
      <c r="AM9" s="640"/>
      <c r="AN9" s="640"/>
      <c r="AO9" s="641"/>
      <c r="AP9" s="631" t="s">
        <v>231</v>
      </c>
      <c r="AQ9" s="632"/>
      <c r="AR9" s="632"/>
      <c r="AS9" s="632"/>
      <c r="AT9" s="632"/>
      <c r="AU9" s="632"/>
      <c r="AV9" s="632"/>
      <c r="AW9" s="632"/>
      <c r="AX9" s="632"/>
      <c r="AY9" s="632"/>
      <c r="AZ9" s="632"/>
      <c r="BA9" s="632"/>
      <c r="BB9" s="632"/>
      <c r="BC9" s="632"/>
      <c r="BD9" s="632"/>
      <c r="BE9" s="632"/>
      <c r="BF9" s="633"/>
      <c r="BG9" s="634">
        <v>574143</v>
      </c>
      <c r="BH9" s="635"/>
      <c r="BI9" s="635"/>
      <c r="BJ9" s="635"/>
      <c r="BK9" s="635"/>
      <c r="BL9" s="635"/>
      <c r="BM9" s="635"/>
      <c r="BN9" s="636"/>
      <c r="BO9" s="637">
        <v>32.700000000000003</v>
      </c>
      <c r="BP9" s="637"/>
      <c r="BQ9" s="637"/>
      <c r="BR9" s="637"/>
      <c r="BS9" s="638" t="s">
        <v>121</v>
      </c>
      <c r="BT9" s="638"/>
      <c r="BU9" s="638"/>
      <c r="BV9" s="638"/>
      <c r="BW9" s="638"/>
      <c r="BX9" s="638"/>
      <c r="BY9" s="638"/>
      <c r="BZ9" s="638"/>
      <c r="CA9" s="638"/>
      <c r="CB9" s="642"/>
      <c r="CD9" s="631" t="s">
        <v>232</v>
      </c>
      <c r="CE9" s="632"/>
      <c r="CF9" s="632"/>
      <c r="CG9" s="632"/>
      <c r="CH9" s="632"/>
      <c r="CI9" s="632"/>
      <c r="CJ9" s="632"/>
      <c r="CK9" s="632"/>
      <c r="CL9" s="632"/>
      <c r="CM9" s="632"/>
      <c r="CN9" s="632"/>
      <c r="CO9" s="632"/>
      <c r="CP9" s="632"/>
      <c r="CQ9" s="633"/>
      <c r="CR9" s="634">
        <v>676915</v>
      </c>
      <c r="CS9" s="635"/>
      <c r="CT9" s="635"/>
      <c r="CU9" s="635"/>
      <c r="CV9" s="635"/>
      <c r="CW9" s="635"/>
      <c r="CX9" s="635"/>
      <c r="CY9" s="636"/>
      <c r="CZ9" s="637">
        <v>7.2</v>
      </c>
      <c r="DA9" s="637"/>
      <c r="DB9" s="637"/>
      <c r="DC9" s="637"/>
      <c r="DD9" s="643">
        <v>2950</v>
      </c>
      <c r="DE9" s="635"/>
      <c r="DF9" s="635"/>
      <c r="DG9" s="635"/>
      <c r="DH9" s="635"/>
      <c r="DI9" s="635"/>
      <c r="DJ9" s="635"/>
      <c r="DK9" s="635"/>
      <c r="DL9" s="635"/>
      <c r="DM9" s="635"/>
      <c r="DN9" s="635"/>
      <c r="DO9" s="635"/>
      <c r="DP9" s="636"/>
      <c r="DQ9" s="643">
        <v>539519</v>
      </c>
      <c r="DR9" s="635"/>
      <c r="DS9" s="635"/>
      <c r="DT9" s="635"/>
      <c r="DU9" s="635"/>
      <c r="DV9" s="635"/>
      <c r="DW9" s="635"/>
      <c r="DX9" s="635"/>
      <c r="DY9" s="635"/>
      <c r="DZ9" s="635"/>
      <c r="EA9" s="635"/>
      <c r="EB9" s="635"/>
      <c r="EC9" s="644"/>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37" t="s">
        <v>121</v>
      </c>
      <c r="AA10" s="637"/>
      <c r="AB10" s="637"/>
      <c r="AC10" s="637"/>
      <c r="AD10" s="638" t="s">
        <v>121</v>
      </c>
      <c r="AE10" s="638"/>
      <c r="AF10" s="638"/>
      <c r="AG10" s="638"/>
      <c r="AH10" s="638"/>
      <c r="AI10" s="638"/>
      <c r="AJ10" s="638"/>
      <c r="AK10" s="638"/>
      <c r="AL10" s="639" t="s">
        <v>121</v>
      </c>
      <c r="AM10" s="640"/>
      <c r="AN10" s="640"/>
      <c r="AO10" s="641"/>
      <c r="AP10" s="631" t="s">
        <v>234</v>
      </c>
      <c r="AQ10" s="632"/>
      <c r="AR10" s="632"/>
      <c r="AS10" s="632"/>
      <c r="AT10" s="632"/>
      <c r="AU10" s="632"/>
      <c r="AV10" s="632"/>
      <c r="AW10" s="632"/>
      <c r="AX10" s="632"/>
      <c r="AY10" s="632"/>
      <c r="AZ10" s="632"/>
      <c r="BA10" s="632"/>
      <c r="BB10" s="632"/>
      <c r="BC10" s="632"/>
      <c r="BD10" s="632"/>
      <c r="BE10" s="632"/>
      <c r="BF10" s="633"/>
      <c r="BG10" s="634">
        <v>36603</v>
      </c>
      <c r="BH10" s="635"/>
      <c r="BI10" s="635"/>
      <c r="BJ10" s="635"/>
      <c r="BK10" s="635"/>
      <c r="BL10" s="635"/>
      <c r="BM10" s="635"/>
      <c r="BN10" s="636"/>
      <c r="BO10" s="637">
        <v>2.1</v>
      </c>
      <c r="BP10" s="637"/>
      <c r="BQ10" s="637"/>
      <c r="BR10" s="637"/>
      <c r="BS10" s="638" t="s">
        <v>121</v>
      </c>
      <c r="BT10" s="638"/>
      <c r="BU10" s="638"/>
      <c r="BV10" s="638"/>
      <c r="BW10" s="638"/>
      <c r="BX10" s="638"/>
      <c r="BY10" s="638"/>
      <c r="BZ10" s="638"/>
      <c r="CA10" s="638"/>
      <c r="CB10" s="642"/>
      <c r="CD10" s="631" t="s">
        <v>235</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37" t="s">
        <v>121</v>
      </c>
      <c r="DA10" s="637"/>
      <c r="DB10" s="637"/>
      <c r="DC10" s="637"/>
      <c r="DD10" s="643" t="s">
        <v>121</v>
      </c>
      <c r="DE10" s="635"/>
      <c r="DF10" s="635"/>
      <c r="DG10" s="635"/>
      <c r="DH10" s="635"/>
      <c r="DI10" s="635"/>
      <c r="DJ10" s="635"/>
      <c r="DK10" s="635"/>
      <c r="DL10" s="635"/>
      <c r="DM10" s="635"/>
      <c r="DN10" s="635"/>
      <c r="DO10" s="635"/>
      <c r="DP10" s="636"/>
      <c r="DQ10" s="643" t="s">
        <v>121</v>
      </c>
      <c r="DR10" s="635"/>
      <c r="DS10" s="635"/>
      <c r="DT10" s="635"/>
      <c r="DU10" s="635"/>
      <c r="DV10" s="635"/>
      <c r="DW10" s="635"/>
      <c r="DX10" s="635"/>
      <c r="DY10" s="635"/>
      <c r="DZ10" s="635"/>
      <c r="EA10" s="635"/>
      <c r="EB10" s="635"/>
      <c r="EC10" s="644"/>
    </row>
    <row r="11" spans="2:143" ht="11.25" customHeight="1" x14ac:dyDescent="0.15">
      <c r="B11" s="631" t="s">
        <v>236</v>
      </c>
      <c r="C11" s="632"/>
      <c r="D11" s="632"/>
      <c r="E11" s="632"/>
      <c r="F11" s="632"/>
      <c r="G11" s="632"/>
      <c r="H11" s="632"/>
      <c r="I11" s="632"/>
      <c r="J11" s="632"/>
      <c r="K11" s="632"/>
      <c r="L11" s="632"/>
      <c r="M11" s="632"/>
      <c r="N11" s="632"/>
      <c r="O11" s="632"/>
      <c r="P11" s="632"/>
      <c r="Q11" s="633"/>
      <c r="R11" s="634">
        <v>377340</v>
      </c>
      <c r="S11" s="635"/>
      <c r="T11" s="635"/>
      <c r="U11" s="635"/>
      <c r="V11" s="635"/>
      <c r="W11" s="635"/>
      <c r="X11" s="635"/>
      <c r="Y11" s="636"/>
      <c r="Z11" s="639">
        <v>3.7</v>
      </c>
      <c r="AA11" s="640"/>
      <c r="AB11" s="640"/>
      <c r="AC11" s="646"/>
      <c r="AD11" s="643">
        <v>377340</v>
      </c>
      <c r="AE11" s="635"/>
      <c r="AF11" s="635"/>
      <c r="AG11" s="635"/>
      <c r="AH11" s="635"/>
      <c r="AI11" s="635"/>
      <c r="AJ11" s="635"/>
      <c r="AK11" s="636"/>
      <c r="AL11" s="639">
        <v>8.1999999999999993</v>
      </c>
      <c r="AM11" s="640"/>
      <c r="AN11" s="640"/>
      <c r="AO11" s="641"/>
      <c r="AP11" s="631" t="s">
        <v>237</v>
      </c>
      <c r="AQ11" s="632"/>
      <c r="AR11" s="632"/>
      <c r="AS11" s="632"/>
      <c r="AT11" s="632"/>
      <c r="AU11" s="632"/>
      <c r="AV11" s="632"/>
      <c r="AW11" s="632"/>
      <c r="AX11" s="632"/>
      <c r="AY11" s="632"/>
      <c r="AZ11" s="632"/>
      <c r="BA11" s="632"/>
      <c r="BB11" s="632"/>
      <c r="BC11" s="632"/>
      <c r="BD11" s="632"/>
      <c r="BE11" s="632"/>
      <c r="BF11" s="633"/>
      <c r="BG11" s="634">
        <v>50096</v>
      </c>
      <c r="BH11" s="635"/>
      <c r="BI11" s="635"/>
      <c r="BJ11" s="635"/>
      <c r="BK11" s="635"/>
      <c r="BL11" s="635"/>
      <c r="BM11" s="635"/>
      <c r="BN11" s="636"/>
      <c r="BO11" s="637">
        <v>2.9</v>
      </c>
      <c r="BP11" s="637"/>
      <c r="BQ11" s="637"/>
      <c r="BR11" s="637"/>
      <c r="BS11" s="638" t="s">
        <v>121</v>
      </c>
      <c r="BT11" s="638"/>
      <c r="BU11" s="638"/>
      <c r="BV11" s="638"/>
      <c r="BW11" s="638"/>
      <c r="BX11" s="638"/>
      <c r="BY11" s="638"/>
      <c r="BZ11" s="638"/>
      <c r="CA11" s="638"/>
      <c r="CB11" s="642"/>
      <c r="CD11" s="631" t="s">
        <v>238</v>
      </c>
      <c r="CE11" s="632"/>
      <c r="CF11" s="632"/>
      <c r="CG11" s="632"/>
      <c r="CH11" s="632"/>
      <c r="CI11" s="632"/>
      <c r="CJ11" s="632"/>
      <c r="CK11" s="632"/>
      <c r="CL11" s="632"/>
      <c r="CM11" s="632"/>
      <c r="CN11" s="632"/>
      <c r="CO11" s="632"/>
      <c r="CP11" s="632"/>
      <c r="CQ11" s="633"/>
      <c r="CR11" s="634">
        <v>592266</v>
      </c>
      <c r="CS11" s="635"/>
      <c r="CT11" s="635"/>
      <c r="CU11" s="635"/>
      <c r="CV11" s="635"/>
      <c r="CW11" s="635"/>
      <c r="CX11" s="635"/>
      <c r="CY11" s="636"/>
      <c r="CZ11" s="637">
        <v>6.3</v>
      </c>
      <c r="DA11" s="637"/>
      <c r="DB11" s="637"/>
      <c r="DC11" s="637"/>
      <c r="DD11" s="643">
        <v>400345</v>
      </c>
      <c r="DE11" s="635"/>
      <c r="DF11" s="635"/>
      <c r="DG11" s="635"/>
      <c r="DH11" s="635"/>
      <c r="DI11" s="635"/>
      <c r="DJ11" s="635"/>
      <c r="DK11" s="635"/>
      <c r="DL11" s="635"/>
      <c r="DM11" s="635"/>
      <c r="DN11" s="635"/>
      <c r="DO11" s="635"/>
      <c r="DP11" s="636"/>
      <c r="DQ11" s="643">
        <v>152405</v>
      </c>
      <c r="DR11" s="635"/>
      <c r="DS11" s="635"/>
      <c r="DT11" s="635"/>
      <c r="DU11" s="635"/>
      <c r="DV11" s="635"/>
      <c r="DW11" s="635"/>
      <c r="DX11" s="635"/>
      <c r="DY11" s="635"/>
      <c r="DZ11" s="635"/>
      <c r="EA11" s="635"/>
      <c r="EB11" s="635"/>
      <c r="EC11" s="644"/>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37" t="s">
        <v>121</v>
      </c>
      <c r="AA12" s="637"/>
      <c r="AB12" s="637"/>
      <c r="AC12" s="637"/>
      <c r="AD12" s="638" t="s">
        <v>121</v>
      </c>
      <c r="AE12" s="638"/>
      <c r="AF12" s="638"/>
      <c r="AG12" s="638"/>
      <c r="AH12" s="638"/>
      <c r="AI12" s="638"/>
      <c r="AJ12" s="638"/>
      <c r="AK12" s="638"/>
      <c r="AL12" s="639" t="s">
        <v>121</v>
      </c>
      <c r="AM12" s="640"/>
      <c r="AN12" s="640"/>
      <c r="AO12" s="641"/>
      <c r="AP12" s="631" t="s">
        <v>240</v>
      </c>
      <c r="AQ12" s="632"/>
      <c r="AR12" s="632"/>
      <c r="AS12" s="632"/>
      <c r="AT12" s="632"/>
      <c r="AU12" s="632"/>
      <c r="AV12" s="632"/>
      <c r="AW12" s="632"/>
      <c r="AX12" s="632"/>
      <c r="AY12" s="632"/>
      <c r="AZ12" s="632"/>
      <c r="BA12" s="632"/>
      <c r="BB12" s="632"/>
      <c r="BC12" s="632"/>
      <c r="BD12" s="632"/>
      <c r="BE12" s="632"/>
      <c r="BF12" s="633"/>
      <c r="BG12" s="634">
        <v>840328</v>
      </c>
      <c r="BH12" s="635"/>
      <c r="BI12" s="635"/>
      <c r="BJ12" s="635"/>
      <c r="BK12" s="635"/>
      <c r="BL12" s="635"/>
      <c r="BM12" s="635"/>
      <c r="BN12" s="636"/>
      <c r="BO12" s="637">
        <v>47.9</v>
      </c>
      <c r="BP12" s="637"/>
      <c r="BQ12" s="637"/>
      <c r="BR12" s="637"/>
      <c r="BS12" s="638" t="s">
        <v>121</v>
      </c>
      <c r="BT12" s="638"/>
      <c r="BU12" s="638"/>
      <c r="BV12" s="638"/>
      <c r="BW12" s="638"/>
      <c r="BX12" s="638"/>
      <c r="BY12" s="638"/>
      <c r="BZ12" s="638"/>
      <c r="CA12" s="638"/>
      <c r="CB12" s="642"/>
      <c r="CD12" s="631" t="s">
        <v>241</v>
      </c>
      <c r="CE12" s="632"/>
      <c r="CF12" s="632"/>
      <c r="CG12" s="632"/>
      <c r="CH12" s="632"/>
      <c r="CI12" s="632"/>
      <c r="CJ12" s="632"/>
      <c r="CK12" s="632"/>
      <c r="CL12" s="632"/>
      <c r="CM12" s="632"/>
      <c r="CN12" s="632"/>
      <c r="CO12" s="632"/>
      <c r="CP12" s="632"/>
      <c r="CQ12" s="633"/>
      <c r="CR12" s="634">
        <v>24249</v>
      </c>
      <c r="CS12" s="635"/>
      <c r="CT12" s="635"/>
      <c r="CU12" s="635"/>
      <c r="CV12" s="635"/>
      <c r="CW12" s="635"/>
      <c r="CX12" s="635"/>
      <c r="CY12" s="636"/>
      <c r="CZ12" s="637">
        <v>0.3</v>
      </c>
      <c r="DA12" s="637"/>
      <c r="DB12" s="637"/>
      <c r="DC12" s="637"/>
      <c r="DD12" s="643">
        <v>392</v>
      </c>
      <c r="DE12" s="635"/>
      <c r="DF12" s="635"/>
      <c r="DG12" s="635"/>
      <c r="DH12" s="635"/>
      <c r="DI12" s="635"/>
      <c r="DJ12" s="635"/>
      <c r="DK12" s="635"/>
      <c r="DL12" s="635"/>
      <c r="DM12" s="635"/>
      <c r="DN12" s="635"/>
      <c r="DO12" s="635"/>
      <c r="DP12" s="636"/>
      <c r="DQ12" s="643">
        <v>9529</v>
      </c>
      <c r="DR12" s="635"/>
      <c r="DS12" s="635"/>
      <c r="DT12" s="635"/>
      <c r="DU12" s="635"/>
      <c r="DV12" s="635"/>
      <c r="DW12" s="635"/>
      <c r="DX12" s="635"/>
      <c r="DY12" s="635"/>
      <c r="DZ12" s="635"/>
      <c r="EA12" s="635"/>
      <c r="EB12" s="635"/>
      <c r="EC12" s="644"/>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37" t="s">
        <v>121</v>
      </c>
      <c r="AA13" s="637"/>
      <c r="AB13" s="637"/>
      <c r="AC13" s="637"/>
      <c r="AD13" s="638" t="s">
        <v>121</v>
      </c>
      <c r="AE13" s="638"/>
      <c r="AF13" s="638"/>
      <c r="AG13" s="638"/>
      <c r="AH13" s="638"/>
      <c r="AI13" s="638"/>
      <c r="AJ13" s="638"/>
      <c r="AK13" s="638"/>
      <c r="AL13" s="639" t="s">
        <v>121</v>
      </c>
      <c r="AM13" s="640"/>
      <c r="AN13" s="640"/>
      <c r="AO13" s="641"/>
      <c r="AP13" s="631" t="s">
        <v>243</v>
      </c>
      <c r="AQ13" s="632"/>
      <c r="AR13" s="632"/>
      <c r="AS13" s="632"/>
      <c r="AT13" s="632"/>
      <c r="AU13" s="632"/>
      <c r="AV13" s="632"/>
      <c r="AW13" s="632"/>
      <c r="AX13" s="632"/>
      <c r="AY13" s="632"/>
      <c r="AZ13" s="632"/>
      <c r="BA13" s="632"/>
      <c r="BB13" s="632"/>
      <c r="BC13" s="632"/>
      <c r="BD13" s="632"/>
      <c r="BE13" s="632"/>
      <c r="BF13" s="633"/>
      <c r="BG13" s="634">
        <v>837968</v>
      </c>
      <c r="BH13" s="635"/>
      <c r="BI13" s="635"/>
      <c r="BJ13" s="635"/>
      <c r="BK13" s="635"/>
      <c r="BL13" s="635"/>
      <c r="BM13" s="635"/>
      <c r="BN13" s="636"/>
      <c r="BO13" s="637">
        <v>47.8</v>
      </c>
      <c r="BP13" s="637"/>
      <c r="BQ13" s="637"/>
      <c r="BR13" s="637"/>
      <c r="BS13" s="638" t="s">
        <v>121</v>
      </c>
      <c r="BT13" s="638"/>
      <c r="BU13" s="638"/>
      <c r="BV13" s="638"/>
      <c r="BW13" s="638"/>
      <c r="BX13" s="638"/>
      <c r="BY13" s="638"/>
      <c r="BZ13" s="638"/>
      <c r="CA13" s="638"/>
      <c r="CB13" s="642"/>
      <c r="CD13" s="631" t="s">
        <v>244</v>
      </c>
      <c r="CE13" s="632"/>
      <c r="CF13" s="632"/>
      <c r="CG13" s="632"/>
      <c r="CH13" s="632"/>
      <c r="CI13" s="632"/>
      <c r="CJ13" s="632"/>
      <c r="CK13" s="632"/>
      <c r="CL13" s="632"/>
      <c r="CM13" s="632"/>
      <c r="CN13" s="632"/>
      <c r="CO13" s="632"/>
      <c r="CP13" s="632"/>
      <c r="CQ13" s="633"/>
      <c r="CR13" s="634">
        <v>894495</v>
      </c>
      <c r="CS13" s="635"/>
      <c r="CT13" s="635"/>
      <c r="CU13" s="635"/>
      <c r="CV13" s="635"/>
      <c r="CW13" s="635"/>
      <c r="CX13" s="635"/>
      <c r="CY13" s="636"/>
      <c r="CZ13" s="637">
        <v>9.5</v>
      </c>
      <c r="DA13" s="637"/>
      <c r="DB13" s="637"/>
      <c r="DC13" s="637"/>
      <c r="DD13" s="643">
        <v>283405</v>
      </c>
      <c r="DE13" s="635"/>
      <c r="DF13" s="635"/>
      <c r="DG13" s="635"/>
      <c r="DH13" s="635"/>
      <c r="DI13" s="635"/>
      <c r="DJ13" s="635"/>
      <c r="DK13" s="635"/>
      <c r="DL13" s="635"/>
      <c r="DM13" s="635"/>
      <c r="DN13" s="635"/>
      <c r="DO13" s="635"/>
      <c r="DP13" s="636"/>
      <c r="DQ13" s="643">
        <v>767648</v>
      </c>
      <c r="DR13" s="635"/>
      <c r="DS13" s="635"/>
      <c r="DT13" s="635"/>
      <c r="DU13" s="635"/>
      <c r="DV13" s="635"/>
      <c r="DW13" s="635"/>
      <c r="DX13" s="635"/>
      <c r="DY13" s="635"/>
      <c r="DZ13" s="635"/>
      <c r="EA13" s="635"/>
      <c r="EB13" s="635"/>
      <c r="EC13" s="644"/>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37" t="s">
        <v>121</v>
      </c>
      <c r="AA14" s="637"/>
      <c r="AB14" s="637"/>
      <c r="AC14" s="637"/>
      <c r="AD14" s="638" t="s">
        <v>121</v>
      </c>
      <c r="AE14" s="638"/>
      <c r="AF14" s="638"/>
      <c r="AG14" s="638"/>
      <c r="AH14" s="638"/>
      <c r="AI14" s="638"/>
      <c r="AJ14" s="638"/>
      <c r="AK14" s="638"/>
      <c r="AL14" s="639" t="s">
        <v>121</v>
      </c>
      <c r="AM14" s="640"/>
      <c r="AN14" s="640"/>
      <c r="AO14" s="641"/>
      <c r="AP14" s="631" t="s">
        <v>246</v>
      </c>
      <c r="AQ14" s="632"/>
      <c r="AR14" s="632"/>
      <c r="AS14" s="632"/>
      <c r="AT14" s="632"/>
      <c r="AU14" s="632"/>
      <c r="AV14" s="632"/>
      <c r="AW14" s="632"/>
      <c r="AX14" s="632"/>
      <c r="AY14" s="632"/>
      <c r="AZ14" s="632"/>
      <c r="BA14" s="632"/>
      <c r="BB14" s="632"/>
      <c r="BC14" s="632"/>
      <c r="BD14" s="632"/>
      <c r="BE14" s="632"/>
      <c r="BF14" s="633"/>
      <c r="BG14" s="634">
        <v>67676</v>
      </c>
      <c r="BH14" s="635"/>
      <c r="BI14" s="635"/>
      <c r="BJ14" s="635"/>
      <c r="BK14" s="635"/>
      <c r="BL14" s="635"/>
      <c r="BM14" s="635"/>
      <c r="BN14" s="636"/>
      <c r="BO14" s="637">
        <v>3.9</v>
      </c>
      <c r="BP14" s="637"/>
      <c r="BQ14" s="637"/>
      <c r="BR14" s="637"/>
      <c r="BS14" s="638" t="s">
        <v>121</v>
      </c>
      <c r="BT14" s="638"/>
      <c r="BU14" s="638"/>
      <c r="BV14" s="638"/>
      <c r="BW14" s="638"/>
      <c r="BX14" s="638"/>
      <c r="BY14" s="638"/>
      <c r="BZ14" s="638"/>
      <c r="CA14" s="638"/>
      <c r="CB14" s="642"/>
      <c r="CD14" s="631" t="s">
        <v>247</v>
      </c>
      <c r="CE14" s="632"/>
      <c r="CF14" s="632"/>
      <c r="CG14" s="632"/>
      <c r="CH14" s="632"/>
      <c r="CI14" s="632"/>
      <c r="CJ14" s="632"/>
      <c r="CK14" s="632"/>
      <c r="CL14" s="632"/>
      <c r="CM14" s="632"/>
      <c r="CN14" s="632"/>
      <c r="CO14" s="632"/>
      <c r="CP14" s="632"/>
      <c r="CQ14" s="633"/>
      <c r="CR14" s="634">
        <v>236716</v>
      </c>
      <c r="CS14" s="635"/>
      <c r="CT14" s="635"/>
      <c r="CU14" s="635"/>
      <c r="CV14" s="635"/>
      <c r="CW14" s="635"/>
      <c r="CX14" s="635"/>
      <c r="CY14" s="636"/>
      <c r="CZ14" s="637">
        <v>2.5</v>
      </c>
      <c r="DA14" s="637"/>
      <c r="DB14" s="637"/>
      <c r="DC14" s="637"/>
      <c r="DD14" s="643">
        <v>7884</v>
      </c>
      <c r="DE14" s="635"/>
      <c r="DF14" s="635"/>
      <c r="DG14" s="635"/>
      <c r="DH14" s="635"/>
      <c r="DI14" s="635"/>
      <c r="DJ14" s="635"/>
      <c r="DK14" s="635"/>
      <c r="DL14" s="635"/>
      <c r="DM14" s="635"/>
      <c r="DN14" s="635"/>
      <c r="DO14" s="635"/>
      <c r="DP14" s="636"/>
      <c r="DQ14" s="643">
        <v>234724</v>
      </c>
      <c r="DR14" s="635"/>
      <c r="DS14" s="635"/>
      <c r="DT14" s="635"/>
      <c r="DU14" s="635"/>
      <c r="DV14" s="635"/>
      <c r="DW14" s="635"/>
      <c r="DX14" s="635"/>
      <c r="DY14" s="635"/>
      <c r="DZ14" s="635"/>
      <c r="EA14" s="635"/>
      <c r="EB14" s="635"/>
      <c r="EC14" s="644"/>
    </row>
    <row r="15" spans="2:143" ht="11.25" customHeight="1" x14ac:dyDescent="0.15">
      <c r="B15" s="631" t="s">
        <v>248</v>
      </c>
      <c r="C15" s="632"/>
      <c r="D15" s="632"/>
      <c r="E15" s="632"/>
      <c r="F15" s="632"/>
      <c r="G15" s="632"/>
      <c r="H15" s="632"/>
      <c r="I15" s="632"/>
      <c r="J15" s="632"/>
      <c r="K15" s="632"/>
      <c r="L15" s="632"/>
      <c r="M15" s="632"/>
      <c r="N15" s="632"/>
      <c r="O15" s="632"/>
      <c r="P15" s="632"/>
      <c r="Q15" s="633"/>
      <c r="R15" s="634">
        <v>13340</v>
      </c>
      <c r="S15" s="635"/>
      <c r="T15" s="635"/>
      <c r="U15" s="635"/>
      <c r="V15" s="635"/>
      <c r="W15" s="635"/>
      <c r="X15" s="635"/>
      <c r="Y15" s="636"/>
      <c r="Z15" s="637">
        <v>0.1</v>
      </c>
      <c r="AA15" s="637"/>
      <c r="AB15" s="637"/>
      <c r="AC15" s="637"/>
      <c r="AD15" s="638">
        <v>13340</v>
      </c>
      <c r="AE15" s="638"/>
      <c r="AF15" s="638"/>
      <c r="AG15" s="638"/>
      <c r="AH15" s="638"/>
      <c r="AI15" s="638"/>
      <c r="AJ15" s="638"/>
      <c r="AK15" s="638"/>
      <c r="AL15" s="639">
        <v>0.3</v>
      </c>
      <c r="AM15" s="640"/>
      <c r="AN15" s="640"/>
      <c r="AO15" s="641"/>
      <c r="AP15" s="631" t="s">
        <v>249</v>
      </c>
      <c r="AQ15" s="632"/>
      <c r="AR15" s="632"/>
      <c r="AS15" s="632"/>
      <c r="AT15" s="632"/>
      <c r="AU15" s="632"/>
      <c r="AV15" s="632"/>
      <c r="AW15" s="632"/>
      <c r="AX15" s="632"/>
      <c r="AY15" s="632"/>
      <c r="AZ15" s="632"/>
      <c r="BA15" s="632"/>
      <c r="BB15" s="632"/>
      <c r="BC15" s="632"/>
      <c r="BD15" s="632"/>
      <c r="BE15" s="632"/>
      <c r="BF15" s="633"/>
      <c r="BG15" s="634">
        <v>160431</v>
      </c>
      <c r="BH15" s="635"/>
      <c r="BI15" s="635"/>
      <c r="BJ15" s="635"/>
      <c r="BK15" s="635"/>
      <c r="BL15" s="635"/>
      <c r="BM15" s="635"/>
      <c r="BN15" s="636"/>
      <c r="BO15" s="637">
        <v>9.1</v>
      </c>
      <c r="BP15" s="637"/>
      <c r="BQ15" s="637"/>
      <c r="BR15" s="637"/>
      <c r="BS15" s="638" t="s">
        <v>121</v>
      </c>
      <c r="BT15" s="638"/>
      <c r="BU15" s="638"/>
      <c r="BV15" s="638"/>
      <c r="BW15" s="638"/>
      <c r="BX15" s="638"/>
      <c r="BY15" s="638"/>
      <c r="BZ15" s="638"/>
      <c r="CA15" s="638"/>
      <c r="CB15" s="642"/>
      <c r="CD15" s="631" t="s">
        <v>250</v>
      </c>
      <c r="CE15" s="632"/>
      <c r="CF15" s="632"/>
      <c r="CG15" s="632"/>
      <c r="CH15" s="632"/>
      <c r="CI15" s="632"/>
      <c r="CJ15" s="632"/>
      <c r="CK15" s="632"/>
      <c r="CL15" s="632"/>
      <c r="CM15" s="632"/>
      <c r="CN15" s="632"/>
      <c r="CO15" s="632"/>
      <c r="CP15" s="632"/>
      <c r="CQ15" s="633"/>
      <c r="CR15" s="634">
        <v>779025</v>
      </c>
      <c r="CS15" s="635"/>
      <c r="CT15" s="635"/>
      <c r="CU15" s="635"/>
      <c r="CV15" s="635"/>
      <c r="CW15" s="635"/>
      <c r="CX15" s="635"/>
      <c r="CY15" s="636"/>
      <c r="CZ15" s="637">
        <v>8.3000000000000007</v>
      </c>
      <c r="DA15" s="637"/>
      <c r="DB15" s="637"/>
      <c r="DC15" s="637"/>
      <c r="DD15" s="643">
        <v>131451</v>
      </c>
      <c r="DE15" s="635"/>
      <c r="DF15" s="635"/>
      <c r="DG15" s="635"/>
      <c r="DH15" s="635"/>
      <c r="DI15" s="635"/>
      <c r="DJ15" s="635"/>
      <c r="DK15" s="635"/>
      <c r="DL15" s="635"/>
      <c r="DM15" s="635"/>
      <c r="DN15" s="635"/>
      <c r="DO15" s="635"/>
      <c r="DP15" s="636"/>
      <c r="DQ15" s="643">
        <v>496753</v>
      </c>
      <c r="DR15" s="635"/>
      <c r="DS15" s="635"/>
      <c r="DT15" s="635"/>
      <c r="DU15" s="635"/>
      <c r="DV15" s="635"/>
      <c r="DW15" s="635"/>
      <c r="DX15" s="635"/>
      <c r="DY15" s="635"/>
      <c r="DZ15" s="635"/>
      <c r="EA15" s="635"/>
      <c r="EB15" s="635"/>
      <c r="EC15" s="644"/>
    </row>
    <row r="16" spans="2:143" ht="11.25" customHeight="1" x14ac:dyDescent="0.15">
      <c r="B16" s="631" t="s">
        <v>251</v>
      </c>
      <c r="C16" s="632"/>
      <c r="D16" s="632"/>
      <c r="E16" s="632"/>
      <c r="F16" s="632"/>
      <c r="G16" s="632"/>
      <c r="H16" s="632"/>
      <c r="I16" s="632"/>
      <c r="J16" s="632"/>
      <c r="K16" s="632"/>
      <c r="L16" s="632"/>
      <c r="M16" s="632"/>
      <c r="N16" s="632"/>
      <c r="O16" s="632"/>
      <c r="P16" s="632"/>
      <c r="Q16" s="633"/>
      <c r="R16" s="634">
        <v>33561</v>
      </c>
      <c r="S16" s="635"/>
      <c r="T16" s="635"/>
      <c r="U16" s="635"/>
      <c r="V16" s="635"/>
      <c r="W16" s="635"/>
      <c r="X16" s="635"/>
      <c r="Y16" s="636"/>
      <c r="Z16" s="637">
        <v>0.3</v>
      </c>
      <c r="AA16" s="637"/>
      <c r="AB16" s="637"/>
      <c r="AC16" s="637"/>
      <c r="AD16" s="638">
        <v>33561</v>
      </c>
      <c r="AE16" s="638"/>
      <c r="AF16" s="638"/>
      <c r="AG16" s="638"/>
      <c r="AH16" s="638"/>
      <c r="AI16" s="638"/>
      <c r="AJ16" s="638"/>
      <c r="AK16" s="638"/>
      <c r="AL16" s="639">
        <v>0.7</v>
      </c>
      <c r="AM16" s="640"/>
      <c r="AN16" s="640"/>
      <c r="AO16" s="641"/>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37" t="s">
        <v>121</v>
      </c>
      <c r="BP16" s="637"/>
      <c r="BQ16" s="637"/>
      <c r="BR16" s="637"/>
      <c r="BS16" s="638" t="s">
        <v>121</v>
      </c>
      <c r="BT16" s="638"/>
      <c r="BU16" s="638"/>
      <c r="BV16" s="638"/>
      <c r="BW16" s="638"/>
      <c r="BX16" s="638"/>
      <c r="BY16" s="638"/>
      <c r="BZ16" s="638"/>
      <c r="CA16" s="638"/>
      <c r="CB16" s="642"/>
      <c r="CD16" s="631" t="s">
        <v>253</v>
      </c>
      <c r="CE16" s="632"/>
      <c r="CF16" s="632"/>
      <c r="CG16" s="632"/>
      <c r="CH16" s="632"/>
      <c r="CI16" s="632"/>
      <c r="CJ16" s="632"/>
      <c r="CK16" s="632"/>
      <c r="CL16" s="632"/>
      <c r="CM16" s="632"/>
      <c r="CN16" s="632"/>
      <c r="CO16" s="632"/>
      <c r="CP16" s="632"/>
      <c r="CQ16" s="633"/>
      <c r="CR16" s="634">
        <v>37</v>
      </c>
      <c r="CS16" s="635"/>
      <c r="CT16" s="635"/>
      <c r="CU16" s="635"/>
      <c r="CV16" s="635"/>
      <c r="CW16" s="635"/>
      <c r="CX16" s="635"/>
      <c r="CY16" s="636"/>
      <c r="CZ16" s="637">
        <v>0</v>
      </c>
      <c r="DA16" s="637"/>
      <c r="DB16" s="637"/>
      <c r="DC16" s="637"/>
      <c r="DD16" s="643" t="s">
        <v>121</v>
      </c>
      <c r="DE16" s="635"/>
      <c r="DF16" s="635"/>
      <c r="DG16" s="635"/>
      <c r="DH16" s="635"/>
      <c r="DI16" s="635"/>
      <c r="DJ16" s="635"/>
      <c r="DK16" s="635"/>
      <c r="DL16" s="635"/>
      <c r="DM16" s="635"/>
      <c r="DN16" s="635"/>
      <c r="DO16" s="635"/>
      <c r="DP16" s="636"/>
      <c r="DQ16" s="643">
        <v>37</v>
      </c>
      <c r="DR16" s="635"/>
      <c r="DS16" s="635"/>
      <c r="DT16" s="635"/>
      <c r="DU16" s="635"/>
      <c r="DV16" s="635"/>
      <c r="DW16" s="635"/>
      <c r="DX16" s="635"/>
      <c r="DY16" s="635"/>
      <c r="DZ16" s="635"/>
      <c r="EA16" s="635"/>
      <c r="EB16" s="635"/>
      <c r="EC16" s="644"/>
    </row>
    <row r="17" spans="2:133" ht="11.25" customHeight="1" x14ac:dyDescent="0.15">
      <c r="B17" s="631" t="s">
        <v>254</v>
      </c>
      <c r="C17" s="632"/>
      <c r="D17" s="632"/>
      <c r="E17" s="632"/>
      <c r="F17" s="632"/>
      <c r="G17" s="632"/>
      <c r="H17" s="632"/>
      <c r="I17" s="632"/>
      <c r="J17" s="632"/>
      <c r="K17" s="632"/>
      <c r="L17" s="632"/>
      <c r="M17" s="632"/>
      <c r="N17" s="632"/>
      <c r="O17" s="632"/>
      <c r="P17" s="632"/>
      <c r="Q17" s="633"/>
      <c r="R17" s="634">
        <v>96474</v>
      </c>
      <c r="S17" s="635"/>
      <c r="T17" s="635"/>
      <c r="U17" s="635"/>
      <c r="V17" s="635"/>
      <c r="W17" s="635"/>
      <c r="X17" s="635"/>
      <c r="Y17" s="636"/>
      <c r="Z17" s="637">
        <v>0.9</v>
      </c>
      <c r="AA17" s="637"/>
      <c r="AB17" s="637"/>
      <c r="AC17" s="637"/>
      <c r="AD17" s="638">
        <v>96474</v>
      </c>
      <c r="AE17" s="638"/>
      <c r="AF17" s="638"/>
      <c r="AG17" s="638"/>
      <c r="AH17" s="638"/>
      <c r="AI17" s="638"/>
      <c r="AJ17" s="638"/>
      <c r="AK17" s="638"/>
      <c r="AL17" s="639">
        <v>2.1</v>
      </c>
      <c r="AM17" s="640"/>
      <c r="AN17" s="640"/>
      <c r="AO17" s="641"/>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37" t="s">
        <v>121</v>
      </c>
      <c r="BP17" s="637"/>
      <c r="BQ17" s="637"/>
      <c r="BR17" s="637"/>
      <c r="BS17" s="638" t="s">
        <v>121</v>
      </c>
      <c r="BT17" s="638"/>
      <c r="BU17" s="638"/>
      <c r="BV17" s="638"/>
      <c r="BW17" s="638"/>
      <c r="BX17" s="638"/>
      <c r="BY17" s="638"/>
      <c r="BZ17" s="638"/>
      <c r="CA17" s="638"/>
      <c r="CB17" s="642"/>
      <c r="CD17" s="631" t="s">
        <v>256</v>
      </c>
      <c r="CE17" s="632"/>
      <c r="CF17" s="632"/>
      <c r="CG17" s="632"/>
      <c r="CH17" s="632"/>
      <c r="CI17" s="632"/>
      <c r="CJ17" s="632"/>
      <c r="CK17" s="632"/>
      <c r="CL17" s="632"/>
      <c r="CM17" s="632"/>
      <c r="CN17" s="632"/>
      <c r="CO17" s="632"/>
      <c r="CP17" s="632"/>
      <c r="CQ17" s="633"/>
      <c r="CR17" s="634">
        <v>501899</v>
      </c>
      <c r="CS17" s="635"/>
      <c r="CT17" s="635"/>
      <c r="CU17" s="635"/>
      <c r="CV17" s="635"/>
      <c r="CW17" s="635"/>
      <c r="CX17" s="635"/>
      <c r="CY17" s="636"/>
      <c r="CZ17" s="637">
        <v>5.4</v>
      </c>
      <c r="DA17" s="637"/>
      <c r="DB17" s="637"/>
      <c r="DC17" s="637"/>
      <c r="DD17" s="643" t="s">
        <v>121</v>
      </c>
      <c r="DE17" s="635"/>
      <c r="DF17" s="635"/>
      <c r="DG17" s="635"/>
      <c r="DH17" s="635"/>
      <c r="DI17" s="635"/>
      <c r="DJ17" s="635"/>
      <c r="DK17" s="635"/>
      <c r="DL17" s="635"/>
      <c r="DM17" s="635"/>
      <c r="DN17" s="635"/>
      <c r="DO17" s="635"/>
      <c r="DP17" s="636"/>
      <c r="DQ17" s="643">
        <v>496761</v>
      </c>
      <c r="DR17" s="635"/>
      <c r="DS17" s="635"/>
      <c r="DT17" s="635"/>
      <c r="DU17" s="635"/>
      <c r="DV17" s="635"/>
      <c r="DW17" s="635"/>
      <c r="DX17" s="635"/>
      <c r="DY17" s="635"/>
      <c r="DZ17" s="635"/>
      <c r="EA17" s="635"/>
      <c r="EB17" s="635"/>
      <c r="EC17" s="644"/>
    </row>
    <row r="18" spans="2:133" ht="11.25" customHeight="1" x14ac:dyDescent="0.15">
      <c r="B18" s="631" t="s">
        <v>257</v>
      </c>
      <c r="C18" s="632"/>
      <c r="D18" s="632"/>
      <c r="E18" s="632"/>
      <c r="F18" s="632"/>
      <c r="G18" s="632"/>
      <c r="H18" s="632"/>
      <c r="I18" s="632"/>
      <c r="J18" s="632"/>
      <c r="K18" s="632"/>
      <c r="L18" s="632"/>
      <c r="M18" s="632"/>
      <c r="N18" s="632"/>
      <c r="O18" s="632"/>
      <c r="P18" s="632"/>
      <c r="Q18" s="633"/>
      <c r="R18" s="634">
        <v>25117</v>
      </c>
      <c r="S18" s="635"/>
      <c r="T18" s="635"/>
      <c r="U18" s="635"/>
      <c r="V18" s="635"/>
      <c r="W18" s="635"/>
      <c r="X18" s="635"/>
      <c r="Y18" s="636"/>
      <c r="Z18" s="637">
        <v>0.2</v>
      </c>
      <c r="AA18" s="637"/>
      <c r="AB18" s="637"/>
      <c r="AC18" s="637"/>
      <c r="AD18" s="638">
        <v>25117</v>
      </c>
      <c r="AE18" s="638"/>
      <c r="AF18" s="638"/>
      <c r="AG18" s="638"/>
      <c r="AH18" s="638"/>
      <c r="AI18" s="638"/>
      <c r="AJ18" s="638"/>
      <c r="AK18" s="638"/>
      <c r="AL18" s="639">
        <v>0.5</v>
      </c>
      <c r="AM18" s="640"/>
      <c r="AN18" s="640"/>
      <c r="AO18" s="641"/>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37" t="s">
        <v>121</v>
      </c>
      <c r="BP18" s="637"/>
      <c r="BQ18" s="637"/>
      <c r="BR18" s="637"/>
      <c r="BS18" s="638" t="s">
        <v>121</v>
      </c>
      <c r="BT18" s="638"/>
      <c r="BU18" s="638"/>
      <c r="BV18" s="638"/>
      <c r="BW18" s="638"/>
      <c r="BX18" s="638"/>
      <c r="BY18" s="638"/>
      <c r="BZ18" s="638"/>
      <c r="CA18" s="638"/>
      <c r="CB18" s="642"/>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37" t="s">
        <v>121</v>
      </c>
      <c r="DA18" s="637"/>
      <c r="DB18" s="637"/>
      <c r="DC18" s="637"/>
      <c r="DD18" s="643" t="s">
        <v>121</v>
      </c>
      <c r="DE18" s="635"/>
      <c r="DF18" s="635"/>
      <c r="DG18" s="635"/>
      <c r="DH18" s="635"/>
      <c r="DI18" s="635"/>
      <c r="DJ18" s="635"/>
      <c r="DK18" s="635"/>
      <c r="DL18" s="635"/>
      <c r="DM18" s="635"/>
      <c r="DN18" s="635"/>
      <c r="DO18" s="635"/>
      <c r="DP18" s="636"/>
      <c r="DQ18" s="643" t="s">
        <v>121</v>
      </c>
      <c r="DR18" s="635"/>
      <c r="DS18" s="635"/>
      <c r="DT18" s="635"/>
      <c r="DU18" s="635"/>
      <c r="DV18" s="635"/>
      <c r="DW18" s="635"/>
      <c r="DX18" s="635"/>
      <c r="DY18" s="635"/>
      <c r="DZ18" s="635"/>
      <c r="EA18" s="635"/>
      <c r="EB18" s="635"/>
      <c r="EC18" s="644"/>
    </row>
    <row r="19" spans="2:133" ht="11.25" customHeight="1" x14ac:dyDescent="0.15">
      <c r="B19" s="631" t="s">
        <v>260</v>
      </c>
      <c r="C19" s="632"/>
      <c r="D19" s="632"/>
      <c r="E19" s="632"/>
      <c r="F19" s="632"/>
      <c r="G19" s="632"/>
      <c r="H19" s="632"/>
      <c r="I19" s="632"/>
      <c r="J19" s="632"/>
      <c r="K19" s="632"/>
      <c r="L19" s="632"/>
      <c r="M19" s="632"/>
      <c r="N19" s="632"/>
      <c r="O19" s="632"/>
      <c r="P19" s="632"/>
      <c r="Q19" s="633"/>
      <c r="R19" s="634">
        <v>70018</v>
      </c>
      <c r="S19" s="635"/>
      <c r="T19" s="635"/>
      <c r="U19" s="635"/>
      <c r="V19" s="635"/>
      <c r="W19" s="635"/>
      <c r="X19" s="635"/>
      <c r="Y19" s="636"/>
      <c r="Z19" s="637">
        <v>0.7</v>
      </c>
      <c r="AA19" s="637"/>
      <c r="AB19" s="637"/>
      <c r="AC19" s="637"/>
      <c r="AD19" s="638">
        <v>70018</v>
      </c>
      <c r="AE19" s="638"/>
      <c r="AF19" s="638"/>
      <c r="AG19" s="638"/>
      <c r="AH19" s="638"/>
      <c r="AI19" s="638"/>
      <c r="AJ19" s="638"/>
      <c r="AK19" s="638"/>
      <c r="AL19" s="639">
        <v>1.5</v>
      </c>
      <c r="AM19" s="640"/>
      <c r="AN19" s="640"/>
      <c r="AO19" s="641"/>
      <c r="AP19" s="631" t="s">
        <v>261</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37" t="s">
        <v>121</v>
      </c>
      <c r="BP19" s="637"/>
      <c r="BQ19" s="637"/>
      <c r="BR19" s="637"/>
      <c r="BS19" s="638" t="s">
        <v>121</v>
      </c>
      <c r="BT19" s="638"/>
      <c r="BU19" s="638"/>
      <c r="BV19" s="638"/>
      <c r="BW19" s="638"/>
      <c r="BX19" s="638"/>
      <c r="BY19" s="638"/>
      <c r="BZ19" s="638"/>
      <c r="CA19" s="638"/>
      <c r="CB19" s="642"/>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37" t="s">
        <v>121</v>
      </c>
      <c r="DA19" s="637"/>
      <c r="DB19" s="637"/>
      <c r="DC19" s="637"/>
      <c r="DD19" s="643" t="s">
        <v>121</v>
      </c>
      <c r="DE19" s="635"/>
      <c r="DF19" s="635"/>
      <c r="DG19" s="635"/>
      <c r="DH19" s="635"/>
      <c r="DI19" s="635"/>
      <c r="DJ19" s="635"/>
      <c r="DK19" s="635"/>
      <c r="DL19" s="635"/>
      <c r="DM19" s="635"/>
      <c r="DN19" s="635"/>
      <c r="DO19" s="635"/>
      <c r="DP19" s="636"/>
      <c r="DQ19" s="643" t="s">
        <v>121</v>
      </c>
      <c r="DR19" s="635"/>
      <c r="DS19" s="635"/>
      <c r="DT19" s="635"/>
      <c r="DU19" s="635"/>
      <c r="DV19" s="635"/>
      <c r="DW19" s="635"/>
      <c r="DX19" s="635"/>
      <c r="DY19" s="635"/>
      <c r="DZ19" s="635"/>
      <c r="EA19" s="635"/>
      <c r="EB19" s="635"/>
      <c r="EC19" s="644"/>
    </row>
    <row r="20" spans="2:133" ht="11.25" customHeight="1" x14ac:dyDescent="0.15">
      <c r="B20" s="647" t="s">
        <v>263</v>
      </c>
      <c r="C20" s="648"/>
      <c r="D20" s="648"/>
      <c r="E20" s="648"/>
      <c r="F20" s="648"/>
      <c r="G20" s="648"/>
      <c r="H20" s="648"/>
      <c r="I20" s="648"/>
      <c r="J20" s="648"/>
      <c r="K20" s="648"/>
      <c r="L20" s="648"/>
      <c r="M20" s="648"/>
      <c r="N20" s="648"/>
      <c r="O20" s="648"/>
      <c r="P20" s="648"/>
      <c r="Q20" s="649"/>
      <c r="R20" s="634">
        <v>1339</v>
      </c>
      <c r="S20" s="635"/>
      <c r="T20" s="635"/>
      <c r="U20" s="635"/>
      <c r="V20" s="635"/>
      <c r="W20" s="635"/>
      <c r="X20" s="635"/>
      <c r="Y20" s="636"/>
      <c r="Z20" s="637">
        <v>0</v>
      </c>
      <c r="AA20" s="637"/>
      <c r="AB20" s="637"/>
      <c r="AC20" s="637"/>
      <c r="AD20" s="638">
        <v>1339</v>
      </c>
      <c r="AE20" s="638"/>
      <c r="AF20" s="638"/>
      <c r="AG20" s="638"/>
      <c r="AH20" s="638"/>
      <c r="AI20" s="638"/>
      <c r="AJ20" s="638"/>
      <c r="AK20" s="638"/>
      <c r="AL20" s="639">
        <v>0</v>
      </c>
      <c r="AM20" s="640"/>
      <c r="AN20" s="640"/>
      <c r="AO20" s="641"/>
      <c r="AP20" s="631" t="s">
        <v>264</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37" t="s">
        <v>121</v>
      </c>
      <c r="BP20" s="637"/>
      <c r="BQ20" s="637"/>
      <c r="BR20" s="637"/>
      <c r="BS20" s="638" t="s">
        <v>121</v>
      </c>
      <c r="BT20" s="638"/>
      <c r="BU20" s="638"/>
      <c r="BV20" s="638"/>
      <c r="BW20" s="638"/>
      <c r="BX20" s="638"/>
      <c r="BY20" s="638"/>
      <c r="BZ20" s="638"/>
      <c r="CA20" s="638"/>
      <c r="CB20" s="642"/>
      <c r="CD20" s="631" t="s">
        <v>265</v>
      </c>
      <c r="CE20" s="632"/>
      <c r="CF20" s="632"/>
      <c r="CG20" s="632"/>
      <c r="CH20" s="632"/>
      <c r="CI20" s="632"/>
      <c r="CJ20" s="632"/>
      <c r="CK20" s="632"/>
      <c r="CL20" s="632"/>
      <c r="CM20" s="632"/>
      <c r="CN20" s="632"/>
      <c r="CO20" s="632"/>
      <c r="CP20" s="632"/>
      <c r="CQ20" s="633"/>
      <c r="CR20" s="634">
        <v>9380540</v>
      </c>
      <c r="CS20" s="635"/>
      <c r="CT20" s="635"/>
      <c r="CU20" s="635"/>
      <c r="CV20" s="635"/>
      <c r="CW20" s="635"/>
      <c r="CX20" s="635"/>
      <c r="CY20" s="636"/>
      <c r="CZ20" s="637">
        <v>100</v>
      </c>
      <c r="DA20" s="637"/>
      <c r="DB20" s="637"/>
      <c r="DC20" s="637"/>
      <c r="DD20" s="643">
        <v>1002975</v>
      </c>
      <c r="DE20" s="635"/>
      <c r="DF20" s="635"/>
      <c r="DG20" s="635"/>
      <c r="DH20" s="635"/>
      <c r="DI20" s="635"/>
      <c r="DJ20" s="635"/>
      <c r="DK20" s="635"/>
      <c r="DL20" s="635"/>
      <c r="DM20" s="635"/>
      <c r="DN20" s="635"/>
      <c r="DO20" s="635"/>
      <c r="DP20" s="636"/>
      <c r="DQ20" s="643">
        <v>5090083</v>
      </c>
      <c r="DR20" s="635"/>
      <c r="DS20" s="635"/>
      <c r="DT20" s="635"/>
      <c r="DU20" s="635"/>
      <c r="DV20" s="635"/>
      <c r="DW20" s="635"/>
      <c r="DX20" s="635"/>
      <c r="DY20" s="635"/>
      <c r="DZ20" s="635"/>
      <c r="EA20" s="635"/>
      <c r="EB20" s="635"/>
      <c r="EC20" s="644"/>
    </row>
    <row r="21" spans="2:133" ht="11.25" customHeight="1" x14ac:dyDescent="0.15">
      <c r="B21" s="631" t="s">
        <v>266</v>
      </c>
      <c r="C21" s="632"/>
      <c r="D21" s="632"/>
      <c r="E21" s="632"/>
      <c r="F21" s="632"/>
      <c r="G21" s="632"/>
      <c r="H21" s="632"/>
      <c r="I21" s="632"/>
      <c r="J21" s="632"/>
      <c r="K21" s="632"/>
      <c r="L21" s="632"/>
      <c r="M21" s="632"/>
      <c r="N21" s="632"/>
      <c r="O21" s="632"/>
      <c r="P21" s="632"/>
      <c r="Q21" s="633"/>
      <c r="R21" s="634">
        <v>2433923</v>
      </c>
      <c r="S21" s="635"/>
      <c r="T21" s="635"/>
      <c r="U21" s="635"/>
      <c r="V21" s="635"/>
      <c r="W21" s="635"/>
      <c r="X21" s="635"/>
      <c r="Y21" s="636"/>
      <c r="Z21" s="637">
        <v>24</v>
      </c>
      <c r="AA21" s="637"/>
      <c r="AB21" s="637"/>
      <c r="AC21" s="637"/>
      <c r="AD21" s="638">
        <v>2251165</v>
      </c>
      <c r="AE21" s="638"/>
      <c r="AF21" s="638"/>
      <c r="AG21" s="638"/>
      <c r="AH21" s="638"/>
      <c r="AI21" s="638"/>
      <c r="AJ21" s="638"/>
      <c r="AK21" s="638"/>
      <c r="AL21" s="639">
        <v>48.6</v>
      </c>
      <c r="AM21" s="640"/>
      <c r="AN21" s="640"/>
      <c r="AO21" s="641"/>
      <c r="AP21" s="631" t="s">
        <v>267</v>
      </c>
      <c r="AQ21" s="650"/>
      <c r="AR21" s="650"/>
      <c r="AS21" s="650"/>
      <c r="AT21" s="650"/>
      <c r="AU21" s="650"/>
      <c r="AV21" s="650"/>
      <c r="AW21" s="650"/>
      <c r="AX21" s="650"/>
      <c r="AY21" s="650"/>
      <c r="AZ21" s="650"/>
      <c r="BA21" s="650"/>
      <c r="BB21" s="650"/>
      <c r="BC21" s="650"/>
      <c r="BD21" s="650"/>
      <c r="BE21" s="650"/>
      <c r="BF21" s="651"/>
      <c r="BG21" s="634" t="s">
        <v>121</v>
      </c>
      <c r="BH21" s="635"/>
      <c r="BI21" s="635"/>
      <c r="BJ21" s="635"/>
      <c r="BK21" s="635"/>
      <c r="BL21" s="635"/>
      <c r="BM21" s="635"/>
      <c r="BN21" s="636"/>
      <c r="BO21" s="637" t="s">
        <v>121</v>
      </c>
      <c r="BP21" s="637"/>
      <c r="BQ21" s="637"/>
      <c r="BR21" s="637"/>
      <c r="BS21" s="638" t="s">
        <v>121</v>
      </c>
      <c r="BT21" s="638"/>
      <c r="BU21" s="638"/>
      <c r="BV21" s="638"/>
      <c r="BW21" s="638"/>
      <c r="BX21" s="638"/>
      <c r="BY21" s="638"/>
      <c r="BZ21" s="638"/>
      <c r="CA21" s="638"/>
      <c r="CB21" s="642"/>
      <c r="CD21" s="655"/>
      <c r="CE21" s="656"/>
      <c r="CF21" s="656"/>
      <c r="CG21" s="656"/>
      <c r="CH21" s="656"/>
      <c r="CI21" s="656"/>
      <c r="CJ21" s="656"/>
      <c r="CK21" s="656"/>
      <c r="CL21" s="656"/>
      <c r="CM21" s="656"/>
      <c r="CN21" s="656"/>
      <c r="CO21" s="656"/>
      <c r="CP21" s="656"/>
      <c r="CQ21" s="657"/>
      <c r="CR21" s="658"/>
      <c r="CS21" s="653"/>
      <c r="CT21" s="653"/>
      <c r="CU21" s="653"/>
      <c r="CV21" s="653"/>
      <c r="CW21" s="653"/>
      <c r="CX21" s="653"/>
      <c r="CY21" s="659"/>
      <c r="CZ21" s="660"/>
      <c r="DA21" s="660"/>
      <c r="DB21" s="660"/>
      <c r="DC21" s="660"/>
      <c r="DD21" s="652"/>
      <c r="DE21" s="653"/>
      <c r="DF21" s="653"/>
      <c r="DG21" s="653"/>
      <c r="DH21" s="653"/>
      <c r="DI21" s="653"/>
      <c r="DJ21" s="653"/>
      <c r="DK21" s="653"/>
      <c r="DL21" s="653"/>
      <c r="DM21" s="653"/>
      <c r="DN21" s="653"/>
      <c r="DO21" s="653"/>
      <c r="DP21" s="659"/>
      <c r="DQ21" s="652"/>
      <c r="DR21" s="653"/>
      <c r="DS21" s="653"/>
      <c r="DT21" s="653"/>
      <c r="DU21" s="653"/>
      <c r="DV21" s="653"/>
      <c r="DW21" s="653"/>
      <c r="DX21" s="653"/>
      <c r="DY21" s="653"/>
      <c r="DZ21" s="653"/>
      <c r="EA21" s="653"/>
      <c r="EB21" s="653"/>
      <c r="EC21" s="654"/>
    </row>
    <row r="22" spans="2:133" ht="11.25" customHeight="1" x14ac:dyDescent="0.15">
      <c r="B22" s="631" t="s">
        <v>268</v>
      </c>
      <c r="C22" s="632"/>
      <c r="D22" s="632"/>
      <c r="E22" s="632"/>
      <c r="F22" s="632"/>
      <c r="G22" s="632"/>
      <c r="H22" s="632"/>
      <c r="I22" s="632"/>
      <c r="J22" s="632"/>
      <c r="K22" s="632"/>
      <c r="L22" s="632"/>
      <c r="M22" s="632"/>
      <c r="N22" s="632"/>
      <c r="O22" s="632"/>
      <c r="P22" s="632"/>
      <c r="Q22" s="633"/>
      <c r="R22" s="634">
        <v>2251165</v>
      </c>
      <c r="S22" s="635"/>
      <c r="T22" s="635"/>
      <c r="U22" s="635"/>
      <c r="V22" s="635"/>
      <c r="W22" s="635"/>
      <c r="X22" s="635"/>
      <c r="Y22" s="636"/>
      <c r="Z22" s="637">
        <v>22.2</v>
      </c>
      <c r="AA22" s="637"/>
      <c r="AB22" s="637"/>
      <c r="AC22" s="637"/>
      <c r="AD22" s="638">
        <v>2251165</v>
      </c>
      <c r="AE22" s="638"/>
      <c r="AF22" s="638"/>
      <c r="AG22" s="638"/>
      <c r="AH22" s="638"/>
      <c r="AI22" s="638"/>
      <c r="AJ22" s="638"/>
      <c r="AK22" s="638"/>
      <c r="AL22" s="639">
        <v>48.6</v>
      </c>
      <c r="AM22" s="640"/>
      <c r="AN22" s="640"/>
      <c r="AO22" s="641"/>
      <c r="AP22" s="631" t="s">
        <v>269</v>
      </c>
      <c r="AQ22" s="650"/>
      <c r="AR22" s="650"/>
      <c r="AS22" s="650"/>
      <c r="AT22" s="650"/>
      <c r="AU22" s="650"/>
      <c r="AV22" s="650"/>
      <c r="AW22" s="650"/>
      <c r="AX22" s="650"/>
      <c r="AY22" s="650"/>
      <c r="AZ22" s="650"/>
      <c r="BA22" s="650"/>
      <c r="BB22" s="650"/>
      <c r="BC22" s="650"/>
      <c r="BD22" s="650"/>
      <c r="BE22" s="650"/>
      <c r="BF22" s="651"/>
      <c r="BG22" s="634" t="s">
        <v>121</v>
      </c>
      <c r="BH22" s="635"/>
      <c r="BI22" s="635"/>
      <c r="BJ22" s="635"/>
      <c r="BK22" s="635"/>
      <c r="BL22" s="635"/>
      <c r="BM22" s="635"/>
      <c r="BN22" s="636"/>
      <c r="BO22" s="637" t="s">
        <v>121</v>
      </c>
      <c r="BP22" s="637"/>
      <c r="BQ22" s="637"/>
      <c r="BR22" s="637"/>
      <c r="BS22" s="638" t="s">
        <v>121</v>
      </c>
      <c r="BT22" s="638"/>
      <c r="BU22" s="638"/>
      <c r="BV22" s="638"/>
      <c r="BW22" s="638"/>
      <c r="BX22" s="638"/>
      <c r="BY22" s="638"/>
      <c r="BZ22" s="638"/>
      <c r="CA22" s="638"/>
      <c r="CB22" s="642"/>
      <c r="CD22" s="616" t="s">
        <v>270</v>
      </c>
      <c r="CE22" s="617"/>
      <c r="CF22" s="617"/>
      <c r="CG22" s="617"/>
      <c r="CH22" s="617"/>
      <c r="CI22" s="617"/>
      <c r="CJ22" s="617"/>
      <c r="CK22" s="617"/>
      <c r="CL22" s="617"/>
      <c r="CM22" s="617"/>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7"/>
      <c r="DJ22" s="617"/>
      <c r="DK22" s="617"/>
      <c r="DL22" s="617"/>
      <c r="DM22" s="617"/>
      <c r="DN22" s="617"/>
      <c r="DO22" s="617"/>
      <c r="DP22" s="617"/>
      <c r="DQ22" s="617"/>
      <c r="DR22" s="617"/>
      <c r="DS22" s="617"/>
      <c r="DT22" s="617"/>
      <c r="DU22" s="617"/>
      <c r="DV22" s="617"/>
      <c r="DW22" s="617"/>
      <c r="DX22" s="617"/>
      <c r="DY22" s="617"/>
      <c r="DZ22" s="617"/>
      <c r="EA22" s="617"/>
      <c r="EB22" s="617"/>
      <c r="EC22" s="618"/>
    </row>
    <row r="23" spans="2:133" ht="11.25" customHeight="1" x14ac:dyDescent="0.15">
      <c r="B23" s="631" t="s">
        <v>271</v>
      </c>
      <c r="C23" s="632"/>
      <c r="D23" s="632"/>
      <c r="E23" s="632"/>
      <c r="F23" s="632"/>
      <c r="G23" s="632"/>
      <c r="H23" s="632"/>
      <c r="I23" s="632"/>
      <c r="J23" s="632"/>
      <c r="K23" s="632"/>
      <c r="L23" s="632"/>
      <c r="M23" s="632"/>
      <c r="N23" s="632"/>
      <c r="O23" s="632"/>
      <c r="P23" s="632"/>
      <c r="Q23" s="633"/>
      <c r="R23" s="634">
        <v>182758</v>
      </c>
      <c r="S23" s="635"/>
      <c r="T23" s="635"/>
      <c r="U23" s="635"/>
      <c r="V23" s="635"/>
      <c r="W23" s="635"/>
      <c r="X23" s="635"/>
      <c r="Y23" s="636"/>
      <c r="Z23" s="637">
        <v>1.8</v>
      </c>
      <c r="AA23" s="637"/>
      <c r="AB23" s="637"/>
      <c r="AC23" s="637"/>
      <c r="AD23" s="638" t="s">
        <v>121</v>
      </c>
      <c r="AE23" s="638"/>
      <c r="AF23" s="638"/>
      <c r="AG23" s="638"/>
      <c r="AH23" s="638"/>
      <c r="AI23" s="638"/>
      <c r="AJ23" s="638"/>
      <c r="AK23" s="638"/>
      <c r="AL23" s="639" t="s">
        <v>121</v>
      </c>
      <c r="AM23" s="640"/>
      <c r="AN23" s="640"/>
      <c r="AO23" s="641"/>
      <c r="AP23" s="631" t="s">
        <v>272</v>
      </c>
      <c r="AQ23" s="650"/>
      <c r="AR23" s="650"/>
      <c r="AS23" s="650"/>
      <c r="AT23" s="650"/>
      <c r="AU23" s="650"/>
      <c r="AV23" s="650"/>
      <c r="AW23" s="650"/>
      <c r="AX23" s="650"/>
      <c r="AY23" s="650"/>
      <c r="AZ23" s="650"/>
      <c r="BA23" s="650"/>
      <c r="BB23" s="650"/>
      <c r="BC23" s="650"/>
      <c r="BD23" s="650"/>
      <c r="BE23" s="650"/>
      <c r="BF23" s="651"/>
      <c r="BG23" s="634" t="s">
        <v>121</v>
      </c>
      <c r="BH23" s="635"/>
      <c r="BI23" s="635"/>
      <c r="BJ23" s="635"/>
      <c r="BK23" s="635"/>
      <c r="BL23" s="635"/>
      <c r="BM23" s="635"/>
      <c r="BN23" s="636"/>
      <c r="BO23" s="637" t="s">
        <v>121</v>
      </c>
      <c r="BP23" s="637"/>
      <c r="BQ23" s="637"/>
      <c r="BR23" s="637"/>
      <c r="BS23" s="638" t="s">
        <v>121</v>
      </c>
      <c r="BT23" s="638"/>
      <c r="BU23" s="638"/>
      <c r="BV23" s="638"/>
      <c r="BW23" s="638"/>
      <c r="BX23" s="638"/>
      <c r="BY23" s="638"/>
      <c r="BZ23" s="638"/>
      <c r="CA23" s="638"/>
      <c r="CB23" s="642"/>
      <c r="CD23" s="616" t="s">
        <v>212</v>
      </c>
      <c r="CE23" s="617"/>
      <c r="CF23" s="617"/>
      <c r="CG23" s="617"/>
      <c r="CH23" s="617"/>
      <c r="CI23" s="617"/>
      <c r="CJ23" s="617"/>
      <c r="CK23" s="617"/>
      <c r="CL23" s="617"/>
      <c r="CM23" s="617"/>
      <c r="CN23" s="617"/>
      <c r="CO23" s="617"/>
      <c r="CP23" s="617"/>
      <c r="CQ23" s="618"/>
      <c r="CR23" s="616" t="s">
        <v>273</v>
      </c>
      <c r="CS23" s="617"/>
      <c r="CT23" s="617"/>
      <c r="CU23" s="617"/>
      <c r="CV23" s="617"/>
      <c r="CW23" s="617"/>
      <c r="CX23" s="617"/>
      <c r="CY23" s="618"/>
      <c r="CZ23" s="616" t="s">
        <v>274</v>
      </c>
      <c r="DA23" s="617"/>
      <c r="DB23" s="617"/>
      <c r="DC23" s="618"/>
      <c r="DD23" s="616" t="s">
        <v>275</v>
      </c>
      <c r="DE23" s="617"/>
      <c r="DF23" s="617"/>
      <c r="DG23" s="617"/>
      <c r="DH23" s="617"/>
      <c r="DI23" s="617"/>
      <c r="DJ23" s="617"/>
      <c r="DK23" s="618"/>
      <c r="DL23" s="661" t="s">
        <v>276</v>
      </c>
      <c r="DM23" s="662"/>
      <c r="DN23" s="662"/>
      <c r="DO23" s="662"/>
      <c r="DP23" s="662"/>
      <c r="DQ23" s="662"/>
      <c r="DR23" s="662"/>
      <c r="DS23" s="662"/>
      <c r="DT23" s="662"/>
      <c r="DU23" s="662"/>
      <c r="DV23" s="663"/>
      <c r="DW23" s="616" t="s">
        <v>277</v>
      </c>
      <c r="DX23" s="617"/>
      <c r="DY23" s="617"/>
      <c r="DZ23" s="617"/>
      <c r="EA23" s="617"/>
      <c r="EB23" s="617"/>
      <c r="EC23" s="61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37" t="s">
        <v>121</v>
      </c>
      <c r="AA24" s="637"/>
      <c r="AB24" s="637"/>
      <c r="AC24" s="637"/>
      <c r="AD24" s="638" t="s">
        <v>121</v>
      </c>
      <c r="AE24" s="638"/>
      <c r="AF24" s="638"/>
      <c r="AG24" s="638"/>
      <c r="AH24" s="638"/>
      <c r="AI24" s="638"/>
      <c r="AJ24" s="638"/>
      <c r="AK24" s="638"/>
      <c r="AL24" s="639" t="s">
        <v>121</v>
      </c>
      <c r="AM24" s="640"/>
      <c r="AN24" s="640"/>
      <c r="AO24" s="641"/>
      <c r="AP24" s="631" t="s">
        <v>279</v>
      </c>
      <c r="AQ24" s="650"/>
      <c r="AR24" s="650"/>
      <c r="AS24" s="650"/>
      <c r="AT24" s="650"/>
      <c r="AU24" s="650"/>
      <c r="AV24" s="650"/>
      <c r="AW24" s="650"/>
      <c r="AX24" s="650"/>
      <c r="AY24" s="650"/>
      <c r="AZ24" s="650"/>
      <c r="BA24" s="650"/>
      <c r="BB24" s="650"/>
      <c r="BC24" s="650"/>
      <c r="BD24" s="650"/>
      <c r="BE24" s="650"/>
      <c r="BF24" s="651"/>
      <c r="BG24" s="634" t="s">
        <v>121</v>
      </c>
      <c r="BH24" s="635"/>
      <c r="BI24" s="635"/>
      <c r="BJ24" s="635"/>
      <c r="BK24" s="635"/>
      <c r="BL24" s="635"/>
      <c r="BM24" s="635"/>
      <c r="BN24" s="636"/>
      <c r="BO24" s="637" t="s">
        <v>121</v>
      </c>
      <c r="BP24" s="637"/>
      <c r="BQ24" s="637"/>
      <c r="BR24" s="637"/>
      <c r="BS24" s="638" t="s">
        <v>121</v>
      </c>
      <c r="BT24" s="638"/>
      <c r="BU24" s="638"/>
      <c r="BV24" s="638"/>
      <c r="BW24" s="638"/>
      <c r="BX24" s="638"/>
      <c r="BY24" s="638"/>
      <c r="BZ24" s="638"/>
      <c r="CA24" s="638"/>
      <c r="CB24" s="642"/>
      <c r="CD24" s="620" t="s">
        <v>280</v>
      </c>
      <c r="CE24" s="621"/>
      <c r="CF24" s="621"/>
      <c r="CG24" s="621"/>
      <c r="CH24" s="621"/>
      <c r="CI24" s="621"/>
      <c r="CJ24" s="621"/>
      <c r="CK24" s="621"/>
      <c r="CL24" s="621"/>
      <c r="CM24" s="621"/>
      <c r="CN24" s="621"/>
      <c r="CO24" s="621"/>
      <c r="CP24" s="621"/>
      <c r="CQ24" s="622"/>
      <c r="CR24" s="623">
        <v>4074637</v>
      </c>
      <c r="CS24" s="624"/>
      <c r="CT24" s="624"/>
      <c r="CU24" s="624"/>
      <c r="CV24" s="624"/>
      <c r="CW24" s="624"/>
      <c r="CX24" s="624"/>
      <c r="CY24" s="625"/>
      <c r="CZ24" s="628">
        <v>43.4</v>
      </c>
      <c r="DA24" s="629"/>
      <c r="DB24" s="629"/>
      <c r="DC24" s="645"/>
      <c r="DD24" s="669">
        <v>2186153</v>
      </c>
      <c r="DE24" s="624"/>
      <c r="DF24" s="624"/>
      <c r="DG24" s="624"/>
      <c r="DH24" s="624"/>
      <c r="DI24" s="624"/>
      <c r="DJ24" s="624"/>
      <c r="DK24" s="625"/>
      <c r="DL24" s="669">
        <v>1989307</v>
      </c>
      <c r="DM24" s="624"/>
      <c r="DN24" s="624"/>
      <c r="DO24" s="624"/>
      <c r="DP24" s="624"/>
      <c r="DQ24" s="624"/>
      <c r="DR24" s="624"/>
      <c r="DS24" s="624"/>
      <c r="DT24" s="624"/>
      <c r="DU24" s="624"/>
      <c r="DV24" s="625"/>
      <c r="DW24" s="628">
        <v>42.8</v>
      </c>
      <c r="DX24" s="629"/>
      <c r="DY24" s="629"/>
      <c r="DZ24" s="629"/>
      <c r="EA24" s="629"/>
      <c r="EB24" s="629"/>
      <c r="EC24" s="630"/>
    </row>
    <row r="25" spans="2:133" ht="11.25" customHeight="1" x14ac:dyDescent="0.15">
      <c r="B25" s="631" t="s">
        <v>281</v>
      </c>
      <c r="C25" s="632"/>
      <c r="D25" s="632"/>
      <c r="E25" s="632"/>
      <c r="F25" s="632"/>
      <c r="G25" s="632"/>
      <c r="H25" s="632"/>
      <c r="I25" s="632"/>
      <c r="J25" s="632"/>
      <c r="K25" s="632"/>
      <c r="L25" s="632"/>
      <c r="M25" s="632"/>
      <c r="N25" s="632"/>
      <c r="O25" s="632"/>
      <c r="P25" s="632"/>
      <c r="Q25" s="633"/>
      <c r="R25" s="634">
        <v>4808539</v>
      </c>
      <c r="S25" s="635"/>
      <c r="T25" s="635"/>
      <c r="U25" s="635"/>
      <c r="V25" s="635"/>
      <c r="W25" s="635"/>
      <c r="X25" s="635"/>
      <c r="Y25" s="636"/>
      <c r="Z25" s="637">
        <v>47.3</v>
      </c>
      <c r="AA25" s="637"/>
      <c r="AB25" s="637"/>
      <c r="AC25" s="637"/>
      <c r="AD25" s="638">
        <v>4625781</v>
      </c>
      <c r="AE25" s="638"/>
      <c r="AF25" s="638"/>
      <c r="AG25" s="638"/>
      <c r="AH25" s="638"/>
      <c r="AI25" s="638"/>
      <c r="AJ25" s="638"/>
      <c r="AK25" s="638"/>
      <c r="AL25" s="639">
        <v>100</v>
      </c>
      <c r="AM25" s="640"/>
      <c r="AN25" s="640"/>
      <c r="AO25" s="641"/>
      <c r="AP25" s="631" t="s">
        <v>282</v>
      </c>
      <c r="AQ25" s="650"/>
      <c r="AR25" s="650"/>
      <c r="AS25" s="650"/>
      <c r="AT25" s="650"/>
      <c r="AU25" s="650"/>
      <c r="AV25" s="650"/>
      <c r="AW25" s="650"/>
      <c r="AX25" s="650"/>
      <c r="AY25" s="650"/>
      <c r="AZ25" s="650"/>
      <c r="BA25" s="650"/>
      <c r="BB25" s="650"/>
      <c r="BC25" s="650"/>
      <c r="BD25" s="650"/>
      <c r="BE25" s="650"/>
      <c r="BF25" s="651"/>
      <c r="BG25" s="634" t="s">
        <v>121</v>
      </c>
      <c r="BH25" s="635"/>
      <c r="BI25" s="635"/>
      <c r="BJ25" s="635"/>
      <c r="BK25" s="635"/>
      <c r="BL25" s="635"/>
      <c r="BM25" s="635"/>
      <c r="BN25" s="636"/>
      <c r="BO25" s="637" t="s">
        <v>121</v>
      </c>
      <c r="BP25" s="637"/>
      <c r="BQ25" s="637"/>
      <c r="BR25" s="637"/>
      <c r="BS25" s="638" t="s">
        <v>121</v>
      </c>
      <c r="BT25" s="638"/>
      <c r="BU25" s="638"/>
      <c r="BV25" s="638"/>
      <c r="BW25" s="638"/>
      <c r="BX25" s="638"/>
      <c r="BY25" s="638"/>
      <c r="BZ25" s="638"/>
      <c r="CA25" s="638"/>
      <c r="CB25" s="642"/>
      <c r="CD25" s="631" t="s">
        <v>283</v>
      </c>
      <c r="CE25" s="632"/>
      <c r="CF25" s="632"/>
      <c r="CG25" s="632"/>
      <c r="CH25" s="632"/>
      <c r="CI25" s="632"/>
      <c r="CJ25" s="632"/>
      <c r="CK25" s="632"/>
      <c r="CL25" s="632"/>
      <c r="CM25" s="632"/>
      <c r="CN25" s="632"/>
      <c r="CO25" s="632"/>
      <c r="CP25" s="632"/>
      <c r="CQ25" s="633"/>
      <c r="CR25" s="634">
        <v>1127816</v>
      </c>
      <c r="CS25" s="666"/>
      <c r="CT25" s="666"/>
      <c r="CU25" s="666"/>
      <c r="CV25" s="666"/>
      <c r="CW25" s="666"/>
      <c r="CX25" s="666"/>
      <c r="CY25" s="667"/>
      <c r="CZ25" s="639">
        <v>12</v>
      </c>
      <c r="DA25" s="664"/>
      <c r="DB25" s="664"/>
      <c r="DC25" s="668"/>
      <c r="DD25" s="643">
        <v>937082</v>
      </c>
      <c r="DE25" s="666"/>
      <c r="DF25" s="666"/>
      <c r="DG25" s="666"/>
      <c r="DH25" s="666"/>
      <c r="DI25" s="666"/>
      <c r="DJ25" s="666"/>
      <c r="DK25" s="667"/>
      <c r="DL25" s="643">
        <v>919756</v>
      </c>
      <c r="DM25" s="666"/>
      <c r="DN25" s="666"/>
      <c r="DO25" s="666"/>
      <c r="DP25" s="666"/>
      <c r="DQ25" s="666"/>
      <c r="DR25" s="666"/>
      <c r="DS25" s="666"/>
      <c r="DT25" s="666"/>
      <c r="DU25" s="666"/>
      <c r="DV25" s="667"/>
      <c r="DW25" s="639">
        <v>19.8</v>
      </c>
      <c r="DX25" s="664"/>
      <c r="DY25" s="664"/>
      <c r="DZ25" s="664"/>
      <c r="EA25" s="664"/>
      <c r="EB25" s="664"/>
      <c r="EC25" s="665"/>
    </row>
    <row r="26" spans="2:133" ht="11.25" customHeight="1" x14ac:dyDescent="0.15">
      <c r="B26" s="631" t="s">
        <v>284</v>
      </c>
      <c r="C26" s="632"/>
      <c r="D26" s="632"/>
      <c r="E26" s="632"/>
      <c r="F26" s="632"/>
      <c r="G26" s="632"/>
      <c r="H26" s="632"/>
      <c r="I26" s="632"/>
      <c r="J26" s="632"/>
      <c r="K26" s="632"/>
      <c r="L26" s="632"/>
      <c r="M26" s="632"/>
      <c r="N26" s="632"/>
      <c r="O26" s="632"/>
      <c r="P26" s="632"/>
      <c r="Q26" s="633"/>
      <c r="R26" s="634">
        <v>1975</v>
      </c>
      <c r="S26" s="635"/>
      <c r="T26" s="635"/>
      <c r="U26" s="635"/>
      <c r="V26" s="635"/>
      <c r="W26" s="635"/>
      <c r="X26" s="635"/>
      <c r="Y26" s="636"/>
      <c r="Z26" s="637">
        <v>0</v>
      </c>
      <c r="AA26" s="637"/>
      <c r="AB26" s="637"/>
      <c r="AC26" s="637"/>
      <c r="AD26" s="638">
        <v>1975</v>
      </c>
      <c r="AE26" s="638"/>
      <c r="AF26" s="638"/>
      <c r="AG26" s="638"/>
      <c r="AH26" s="638"/>
      <c r="AI26" s="638"/>
      <c r="AJ26" s="638"/>
      <c r="AK26" s="638"/>
      <c r="AL26" s="639">
        <v>0</v>
      </c>
      <c r="AM26" s="640"/>
      <c r="AN26" s="640"/>
      <c r="AO26" s="641"/>
      <c r="AP26" s="631" t="s">
        <v>285</v>
      </c>
      <c r="AQ26" s="650"/>
      <c r="AR26" s="650"/>
      <c r="AS26" s="650"/>
      <c r="AT26" s="650"/>
      <c r="AU26" s="650"/>
      <c r="AV26" s="650"/>
      <c r="AW26" s="650"/>
      <c r="AX26" s="650"/>
      <c r="AY26" s="650"/>
      <c r="AZ26" s="650"/>
      <c r="BA26" s="650"/>
      <c r="BB26" s="650"/>
      <c r="BC26" s="650"/>
      <c r="BD26" s="650"/>
      <c r="BE26" s="650"/>
      <c r="BF26" s="651"/>
      <c r="BG26" s="634" t="s">
        <v>121</v>
      </c>
      <c r="BH26" s="635"/>
      <c r="BI26" s="635"/>
      <c r="BJ26" s="635"/>
      <c r="BK26" s="635"/>
      <c r="BL26" s="635"/>
      <c r="BM26" s="635"/>
      <c r="BN26" s="636"/>
      <c r="BO26" s="637" t="s">
        <v>121</v>
      </c>
      <c r="BP26" s="637"/>
      <c r="BQ26" s="637"/>
      <c r="BR26" s="637"/>
      <c r="BS26" s="638" t="s">
        <v>121</v>
      </c>
      <c r="BT26" s="638"/>
      <c r="BU26" s="638"/>
      <c r="BV26" s="638"/>
      <c r="BW26" s="638"/>
      <c r="BX26" s="638"/>
      <c r="BY26" s="638"/>
      <c r="BZ26" s="638"/>
      <c r="CA26" s="638"/>
      <c r="CB26" s="642"/>
      <c r="CD26" s="631" t="s">
        <v>286</v>
      </c>
      <c r="CE26" s="632"/>
      <c r="CF26" s="632"/>
      <c r="CG26" s="632"/>
      <c r="CH26" s="632"/>
      <c r="CI26" s="632"/>
      <c r="CJ26" s="632"/>
      <c r="CK26" s="632"/>
      <c r="CL26" s="632"/>
      <c r="CM26" s="632"/>
      <c r="CN26" s="632"/>
      <c r="CO26" s="632"/>
      <c r="CP26" s="632"/>
      <c r="CQ26" s="633"/>
      <c r="CR26" s="634">
        <v>553322</v>
      </c>
      <c r="CS26" s="635"/>
      <c r="CT26" s="635"/>
      <c r="CU26" s="635"/>
      <c r="CV26" s="635"/>
      <c r="CW26" s="635"/>
      <c r="CX26" s="635"/>
      <c r="CY26" s="636"/>
      <c r="CZ26" s="639">
        <v>5.9</v>
      </c>
      <c r="DA26" s="664"/>
      <c r="DB26" s="664"/>
      <c r="DC26" s="668"/>
      <c r="DD26" s="643">
        <v>488754</v>
      </c>
      <c r="DE26" s="635"/>
      <c r="DF26" s="635"/>
      <c r="DG26" s="635"/>
      <c r="DH26" s="635"/>
      <c r="DI26" s="635"/>
      <c r="DJ26" s="635"/>
      <c r="DK26" s="636"/>
      <c r="DL26" s="643" t="s">
        <v>121</v>
      </c>
      <c r="DM26" s="635"/>
      <c r="DN26" s="635"/>
      <c r="DO26" s="635"/>
      <c r="DP26" s="635"/>
      <c r="DQ26" s="635"/>
      <c r="DR26" s="635"/>
      <c r="DS26" s="635"/>
      <c r="DT26" s="635"/>
      <c r="DU26" s="635"/>
      <c r="DV26" s="636"/>
      <c r="DW26" s="639" t="s">
        <v>121</v>
      </c>
      <c r="DX26" s="664"/>
      <c r="DY26" s="664"/>
      <c r="DZ26" s="664"/>
      <c r="EA26" s="664"/>
      <c r="EB26" s="664"/>
      <c r="EC26" s="665"/>
    </row>
    <row r="27" spans="2:133" ht="11.25" customHeight="1" x14ac:dyDescent="0.15">
      <c r="B27" s="631" t="s">
        <v>287</v>
      </c>
      <c r="C27" s="632"/>
      <c r="D27" s="632"/>
      <c r="E27" s="632"/>
      <c r="F27" s="632"/>
      <c r="G27" s="632"/>
      <c r="H27" s="632"/>
      <c r="I27" s="632"/>
      <c r="J27" s="632"/>
      <c r="K27" s="632"/>
      <c r="L27" s="632"/>
      <c r="M27" s="632"/>
      <c r="N27" s="632"/>
      <c r="O27" s="632"/>
      <c r="P27" s="632"/>
      <c r="Q27" s="633"/>
      <c r="R27" s="634">
        <v>69583</v>
      </c>
      <c r="S27" s="635"/>
      <c r="T27" s="635"/>
      <c r="U27" s="635"/>
      <c r="V27" s="635"/>
      <c r="W27" s="635"/>
      <c r="X27" s="635"/>
      <c r="Y27" s="636"/>
      <c r="Z27" s="637">
        <v>0.7</v>
      </c>
      <c r="AA27" s="637"/>
      <c r="AB27" s="637"/>
      <c r="AC27" s="637"/>
      <c r="AD27" s="638" t="s">
        <v>121</v>
      </c>
      <c r="AE27" s="638"/>
      <c r="AF27" s="638"/>
      <c r="AG27" s="638"/>
      <c r="AH27" s="638"/>
      <c r="AI27" s="638"/>
      <c r="AJ27" s="638"/>
      <c r="AK27" s="638"/>
      <c r="AL27" s="639" t="s">
        <v>121</v>
      </c>
      <c r="AM27" s="640"/>
      <c r="AN27" s="640"/>
      <c r="AO27" s="641"/>
      <c r="AP27" s="631" t="s">
        <v>288</v>
      </c>
      <c r="AQ27" s="632"/>
      <c r="AR27" s="632"/>
      <c r="AS27" s="632"/>
      <c r="AT27" s="632"/>
      <c r="AU27" s="632"/>
      <c r="AV27" s="632"/>
      <c r="AW27" s="632"/>
      <c r="AX27" s="632"/>
      <c r="AY27" s="632"/>
      <c r="AZ27" s="632"/>
      <c r="BA27" s="632"/>
      <c r="BB27" s="632"/>
      <c r="BC27" s="632"/>
      <c r="BD27" s="632"/>
      <c r="BE27" s="632"/>
      <c r="BF27" s="633"/>
      <c r="BG27" s="634">
        <v>1754252</v>
      </c>
      <c r="BH27" s="635"/>
      <c r="BI27" s="635"/>
      <c r="BJ27" s="635"/>
      <c r="BK27" s="635"/>
      <c r="BL27" s="635"/>
      <c r="BM27" s="635"/>
      <c r="BN27" s="636"/>
      <c r="BO27" s="637">
        <v>100</v>
      </c>
      <c r="BP27" s="637"/>
      <c r="BQ27" s="637"/>
      <c r="BR27" s="637"/>
      <c r="BS27" s="638" t="s">
        <v>121</v>
      </c>
      <c r="BT27" s="638"/>
      <c r="BU27" s="638"/>
      <c r="BV27" s="638"/>
      <c r="BW27" s="638"/>
      <c r="BX27" s="638"/>
      <c r="BY27" s="638"/>
      <c r="BZ27" s="638"/>
      <c r="CA27" s="638"/>
      <c r="CB27" s="642"/>
      <c r="CD27" s="631" t="s">
        <v>289</v>
      </c>
      <c r="CE27" s="632"/>
      <c r="CF27" s="632"/>
      <c r="CG27" s="632"/>
      <c r="CH27" s="632"/>
      <c r="CI27" s="632"/>
      <c r="CJ27" s="632"/>
      <c r="CK27" s="632"/>
      <c r="CL27" s="632"/>
      <c r="CM27" s="632"/>
      <c r="CN27" s="632"/>
      <c r="CO27" s="632"/>
      <c r="CP27" s="632"/>
      <c r="CQ27" s="633"/>
      <c r="CR27" s="634">
        <v>2444922</v>
      </c>
      <c r="CS27" s="666"/>
      <c r="CT27" s="666"/>
      <c r="CU27" s="666"/>
      <c r="CV27" s="666"/>
      <c r="CW27" s="666"/>
      <c r="CX27" s="666"/>
      <c r="CY27" s="667"/>
      <c r="CZ27" s="639">
        <v>26.1</v>
      </c>
      <c r="DA27" s="664"/>
      <c r="DB27" s="664"/>
      <c r="DC27" s="668"/>
      <c r="DD27" s="643">
        <v>752310</v>
      </c>
      <c r="DE27" s="666"/>
      <c r="DF27" s="666"/>
      <c r="DG27" s="666"/>
      <c r="DH27" s="666"/>
      <c r="DI27" s="666"/>
      <c r="DJ27" s="666"/>
      <c r="DK27" s="667"/>
      <c r="DL27" s="643">
        <v>572790</v>
      </c>
      <c r="DM27" s="666"/>
      <c r="DN27" s="666"/>
      <c r="DO27" s="666"/>
      <c r="DP27" s="666"/>
      <c r="DQ27" s="666"/>
      <c r="DR27" s="666"/>
      <c r="DS27" s="666"/>
      <c r="DT27" s="666"/>
      <c r="DU27" s="666"/>
      <c r="DV27" s="667"/>
      <c r="DW27" s="639">
        <v>12.3</v>
      </c>
      <c r="DX27" s="664"/>
      <c r="DY27" s="664"/>
      <c r="DZ27" s="664"/>
      <c r="EA27" s="664"/>
      <c r="EB27" s="664"/>
      <c r="EC27" s="665"/>
    </row>
    <row r="28" spans="2:133" ht="11.25" customHeight="1" x14ac:dyDescent="0.15">
      <c r="B28" s="631" t="s">
        <v>290</v>
      </c>
      <c r="C28" s="632"/>
      <c r="D28" s="632"/>
      <c r="E28" s="632"/>
      <c r="F28" s="632"/>
      <c r="G28" s="632"/>
      <c r="H28" s="632"/>
      <c r="I28" s="632"/>
      <c r="J28" s="632"/>
      <c r="K28" s="632"/>
      <c r="L28" s="632"/>
      <c r="M28" s="632"/>
      <c r="N28" s="632"/>
      <c r="O28" s="632"/>
      <c r="P28" s="632"/>
      <c r="Q28" s="633"/>
      <c r="R28" s="634">
        <v>71250</v>
      </c>
      <c r="S28" s="635"/>
      <c r="T28" s="635"/>
      <c r="U28" s="635"/>
      <c r="V28" s="635"/>
      <c r="W28" s="635"/>
      <c r="X28" s="635"/>
      <c r="Y28" s="636"/>
      <c r="Z28" s="637">
        <v>0.7</v>
      </c>
      <c r="AA28" s="637"/>
      <c r="AB28" s="637"/>
      <c r="AC28" s="637"/>
      <c r="AD28" s="638" t="s">
        <v>121</v>
      </c>
      <c r="AE28" s="638"/>
      <c r="AF28" s="638"/>
      <c r="AG28" s="638"/>
      <c r="AH28" s="638"/>
      <c r="AI28" s="638"/>
      <c r="AJ28" s="638"/>
      <c r="AK28" s="638"/>
      <c r="AL28" s="639" t="s">
        <v>121</v>
      </c>
      <c r="AM28" s="640"/>
      <c r="AN28" s="640"/>
      <c r="AO28" s="641"/>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37"/>
      <c r="BP28" s="637"/>
      <c r="BQ28" s="637"/>
      <c r="BR28" s="637"/>
      <c r="BS28" s="643"/>
      <c r="BT28" s="635"/>
      <c r="BU28" s="635"/>
      <c r="BV28" s="635"/>
      <c r="BW28" s="635"/>
      <c r="BX28" s="635"/>
      <c r="BY28" s="635"/>
      <c r="BZ28" s="635"/>
      <c r="CA28" s="635"/>
      <c r="CB28" s="644"/>
      <c r="CD28" s="631" t="s">
        <v>291</v>
      </c>
      <c r="CE28" s="632"/>
      <c r="CF28" s="632"/>
      <c r="CG28" s="632"/>
      <c r="CH28" s="632"/>
      <c r="CI28" s="632"/>
      <c r="CJ28" s="632"/>
      <c r="CK28" s="632"/>
      <c r="CL28" s="632"/>
      <c r="CM28" s="632"/>
      <c r="CN28" s="632"/>
      <c r="CO28" s="632"/>
      <c r="CP28" s="632"/>
      <c r="CQ28" s="633"/>
      <c r="CR28" s="634">
        <v>501899</v>
      </c>
      <c r="CS28" s="635"/>
      <c r="CT28" s="635"/>
      <c r="CU28" s="635"/>
      <c r="CV28" s="635"/>
      <c r="CW28" s="635"/>
      <c r="CX28" s="635"/>
      <c r="CY28" s="636"/>
      <c r="CZ28" s="639">
        <v>5.4</v>
      </c>
      <c r="DA28" s="664"/>
      <c r="DB28" s="664"/>
      <c r="DC28" s="668"/>
      <c r="DD28" s="643">
        <v>496761</v>
      </c>
      <c r="DE28" s="635"/>
      <c r="DF28" s="635"/>
      <c r="DG28" s="635"/>
      <c r="DH28" s="635"/>
      <c r="DI28" s="635"/>
      <c r="DJ28" s="635"/>
      <c r="DK28" s="636"/>
      <c r="DL28" s="643">
        <v>496761</v>
      </c>
      <c r="DM28" s="635"/>
      <c r="DN28" s="635"/>
      <c r="DO28" s="635"/>
      <c r="DP28" s="635"/>
      <c r="DQ28" s="635"/>
      <c r="DR28" s="635"/>
      <c r="DS28" s="635"/>
      <c r="DT28" s="635"/>
      <c r="DU28" s="635"/>
      <c r="DV28" s="636"/>
      <c r="DW28" s="639">
        <v>10.7</v>
      </c>
      <c r="DX28" s="664"/>
      <c r="DY28" s="664"/>
      <c r="DZ28" s="664"/>
      <c r="EA28" s="664"/>
      <c r="EB28" s="664"/>
      <c r="EC28" s="665"/>
    </row>
    <row r="29" spans="2:133" ht="11.25" customHeight="1" x14ac:dyDescent="0.15">
      <c r="B29" s="631" t="s">
        <v>292</v>
      </c>
      <c r="C29" s="632"/>
      <c r="D29" s="632"/>
      <c r="E29" s="632"/>
      <c r="F29" s="632"/>
      <c r="G29" s="632"/>
      <c r="H29" s="632"/>
      <c r="I29" s="632"/>
      <c r="J29" s="632"/>
      <c r="K29" s="632"/>
      <c r="L29" s="632"/>
      <c r="M29" s="632"/>
      <c r="N29" s="632"/>
      <c r="O29" s="632"/>
      <c r="P29" s="632"/>
      <c r="Q29" s="633"/>
      <c r="R29" s="634">
        <v>56777</v>
      </c>
      <c r="S29" s="635"/>
      <c r="T29" s="635"/>
      <c r="U29" s="635"/>
      <c r="V29" s="635"/>
      <c r="W29" s="635"/>
      <c r="X29" s="635"/>
      <c r="Y29" s="636"/>
      <c r="Z29" s="637">
        <v>0.6</v>
      </c>
      <c r="AA29" s="637"/>
      <c r="AB29" s="637"/>
      <c r="AC29" s="637"/>
      <c r="AD29" s="638" t="s">
        <v>121</v>
      </c>
      <c r="AE29" s="638"/>
      <c r="AF29" s="638"/>
      <c r="AG29" s="638"/>
      <c r="AH29" s="638"/>
      <c r="AI29" s="638"/>
      <c r="AJ29" s="638"/>
      <c r="AK29" s="638"/>
      <c r="AL29" s="639" t="s">
        <v>121</v>
      </c>
      <c r="AM29" s="640"/>
      <c r="AN29" s="640"/>
      <c r="AO29" s="641"/>
      <c r="AP29" s="655"/>
      <c r="AQ29" s="656"/>
      <c r="AR29" s="656"/>
      <c r="AS29" s="656"/>
      <c r="AT29" s="656"/>
      <c r="AU29" s="656"/>
      <c r="AV29" s="656"/>
      <c r="AW29" s="656"/>
      <c r="AX29" s="656"/>
      <c r="AY29" s="656"/>
      <c r="AZ29" s="656"/>
      <c r="BA29" s="656"/>
      <c r="BB29" s="656"/>
      <c r="BC29" s="656"/>
      <c r="BD29" s="656"/>
      <c r="BE29" s="656"/>
      <c r="BF29" s="657"/>
      <c r="BG29" s="634"/>
      <c r="BH29" s="635"/>
      <c r="BI29" s="635"/>
      <c r="BJ29" s="635"/>
      <c r="BK29" s="635"/>
      <c r="BL29" s="635"/>
      <c r="BM29" s="635"/>
      <c r="BN29" s="636"/>
      <c r="BO29" s="637"/>
      <c r="BP29" s="637"/>
      <c r="BQ29" s="637"/>
      <c r="BR29" s="637"/>
      <c r="BS29" s="638"/>
      <c r="BT29" s="638"/>
      <c r="BU29" s="638"/>
      <c r="BV29" s="638"/>
      <c r="BW29" s="638"/>
      <c r="BX29" s="638"/>
      <c r="BY29" s="638"/>
      <c r="BZ29" s="638"/>
      <c r="CA29" s="638"/>
      <c r="CB29" s="642"/>
      <c r="CD29" s="670" t="s">
        <v>293</v>
      </c>
      <c r="CE29" s="671"/>
      <c r="CF29" s="631" t="s">
        <v>66</v>
      </c>
      <c r="CG29" s="632"/>
      <c r="CH29" s="632"/>
      <c r="CI29" s="632"/>
      <c r="CJ29" s="632"/>
      <c r="CK29" s="632"/>
      <c r="CL29" s="632"/>
      <c r="CM29" s="632"/>
      <c r="CN29" s="632"/>
      <c r="CO29" s="632"/>
      <c r="CP29" s="632"/>
      <c r="CQ29" s="633"/>
      <c r="CR29" s="634">
        <v>501899</v>
      </c>
      <c r="CS29" s="666"/>
      <c r="CT29" s="666"/>
      <c r="CU29" s="666"/>
      <c r="CV29" s="666"/>
      <c r="CW29" s="666"/>
      <c r="CX29" s="666"/>
      <c r="CY29" s="667"/>
      <c r="CZ29" s="639">
        <v>5.4</v>
      </c>
      <c r="DA29" s="664"/>
      <c r="DB29" s="664"/>
      <c r="DC29" s="668"/>
      <c r="DD29" s="643">
        <v>496761</v>
      </c>
      <c r="DE29" s="666"/>
      <c r="DF29" s="666"/>
      <c r="DG29" s="666"/>
      <c r="DH29" s="666"/>
      <c r="DI29" s="666"/>
      <c r="DJ29" s="666"/>
      <c r="DK29" s="667"/>
      <c r="DL29" s="643">
        <v>496761</v>
      </c>
      <c r="DM29" s="666"/>
      <c r="DN29" s="666"/>
      <c r="DO29" s="666"/>
      <c r="DP29" s="666"/>
      <c r="DQ29" s="666"/>
      <c r="DR29" s="666"/>
      <c r="DS29" s="666"/>
      <c r="DT29" s="666"/>
      <c r="DU29" s="666"/>
      <c r="DV29" s="667"/>
      <c r="DW29" s="639">
        <v>10.7</v>
      </c>
      <c r="DX29" s="664"/>
      <c r="DY29" s="664"/>
      <c r="DZ29" s="664"/>
      <c r="EA29" s="664"/>
      <c r="EB29" s="664"/>
      <c r="EC29" s="665"/>
    </row>
    <row r="30" spans="2:133" ht="11.25" customHeight="1" x14ac:dyDescent="0.15">
      <c r="B30" s="631" t="s">
        <v>294</v>
      </c>
      <c r="C30" s="632"/>
      <c r="D30" s="632"/>
      <c r="E30" s="632"/>
      <c r="F30" s="632"/>
      <c r="G30" s="632"/>
      <c r="H30" s="632"/>
      <c r="I30" s="632"/>
      <c r="J30" s="632"/>
      <c r="K30" s="632"/>
      <c r="L30" s="632"/>
      <c r="M30" s="632"/>
      <c r="N30" s="632"/>
      <c r="O30" s="632"/>
      <c r="P30" s="632"/>
      <c r="Q30" s="633"/>
      <c r="R30" s="634">
        <v>1609039</v>
      </c>
      <c r="S30" s="635"/>
      <c r="T30" s="635"/>
      <c r="U30" s="635"/>
      <c r="V30" s="635"/>
      <c r="W30" s="635"/>
      <c r="X30" s="635"/>
      <c r="Y30" s="636"/>
      <c r="Z30" s="637">
        <v>15.8</v>
      </c>
      <c r="AA30" s="637"/>
      <c r="AB30" s="637"/>
      <c r="AC30" s="637"/>
      <c r="AD30" s="638" t="s">
        <v>121</v>
      </c>
      <c r="AE30" s="638"/>
      <c r="AF30" s="638"/>
      <c r="AG30" s="638"/>
      <c r="AH30" s="638"/>
      <c r="AI30" s="638"/>
      <c r="AJ30" s="638"/>
      <c r="AK30" s="638"/>
      <c r="AL30" s="639" t="s">
        <v>121</v>
      </c>
      <c r="AM30" s="640"/>
      <c r="AN30" s="640"/>
      <c r="AO30" s="641"/>
      <c r="AP30" s="616" t="s">
        <v>212</v>
      </c>
      <c r="AQ30" s="617"/>
      <c r="AR30" s="617"/>
      <c r="AS30" s="617"/>
      <c r="AT30" s="617"/>
      <c r="AU30" s="617"/>
      <c r="AV30" s="617"/>
      <c r="AW30" s="617"/>
      <c r="AX30" s="617"/>
      <c r="AY30" s="617"/>
      <c r="AZ30" s="617"/>
      <c r="BA30" s="617"/>
      <c r="BB30" s="617"/>
      <c r="BC30" s="617"/>
      <c r="BD30" s="617"/>
      <c r="BE30" s="617"/>
      <c r="BF30" s="618"/>
      <c r="BG30" s="616" t="s">
        <v>295</v>
      </c>
      <c r="BH30" s="676"/>
      <c r="BI30" s="676"/>
      <c r="BJ30" s="676"/>
      <c r="BK30" s="676"/>
      <c r="BL30" s="676"/>
      <c r="BM30" s="676"/>
      <c r="BN30" s="676"/>
      <c r="BO30" s="676"/>
      <c r="BP30" s="676"/>
      <c r="BQ30" s="677"/>
      <c r="BR30" s="616" t="s">
        <v>296</v>
      </c>
      <c r="BS30" s="676"/>
      <c r="BT30" s="676"/>
      <c r="BU30" s="676"/>
      <c r="BV30" s="676"/>
      <c r="BW30" s="676"/>
      <c r="BX30" s="676"/>
      <c r="BY30" s="676"/>
      <c r="BZ30" s="676"/>
      <c r="CA30" s="676"/>
      <c r="CB30" s="677"/>
      <c r="CD30" s="672"/>
      <c r="CE30" s="673"/>
      <c r="CF30" s="631" t="s">
        <v>297</v>
      </c>
      <c r="CG30" s="632"/>
      <c r="CH30" s="632"/>
      <c r="CI30" s="632"/>
      <c r="CJ30" s="632"/>
      <c r="CK30" s="632"/>
      <c r="CL30" s="632"/>
      <c r="CM30" s="632"/>
      <c r="CN30" s="632"/>
      <c r="CO30" s="632"/>
      <c r="CP30" s="632"/>
      <c r="CQ30" s="633"/>
      <c r="CR30" s="634">
        <v>477538</v>
      </c>
      <c r="CS30" s="635"/>
      <c r="CT30" s="635"/>
      <c r="CU30" s="635"/>
      <c r="CV30" s="635"/>
      <c r="CW30" s="635"/>
      <c r="CX30" s="635"/>
      <c r="CY30" s="636"/>
      <c r="CZ30" s="639">
        <v>5.0999999999999996</v>
      </c>
      <c r="DA30" s="664"/>
      <c r="DB30" s="664"/>
      <c r="DC30" s="668"/>
      <c r="DD30" s="643">
        <v>473221</v>
      </c>
      <c r="DE30" s="635"/>
      <c r="DF30" s="635"/>
      <c r="DG30" s="635"/>
      <c r="DH30" s="635"/>
      <c r="DI30" s="635"/>
      <c r="DJ30" s="635"/>
      <c r="DK30" s="636"/>
      <c r="DL30" s="643">
        <v>473221</v>
      </c>
      <c r="DM30" s="635"/>
      <c r="DN30" s="635"/>
      <c r="DO30" s="635"/>
      <c r="DP30" s="635"/>
      <c r="DQ30" s="635"/>
      <c r="DR30" s="635"/>
      <c r="DS30" s="635"/>
      <c r="DT30" s="635"/>
      <c r="DU30" s="635"/>
      <c r="DV30" s="636"/>
      <c r="DW30" s="639">
        <v>10.199999999999999</v>
      </c>
      <c r="DX30" s="664"/>
      <c r="DY30" s="664"/>
      <c r="DZ30" s="664"/>
      <c r="EA30" s="664"/>
      <c r="EB30" s="664"/>
      <c r="EC30" s="665"/>
    </row>
    <row r="31" spans="2:133" ht="11.25" customHeight="1" x14ac:dyDescent="0.15">
      <c r="B31" s="647" t="s">
        <v>298</v>
      </c>
      <c r="C31" s="648"/>
      <c r="D31" s="648"/>
      <c r="E31" s="648"/>
      <c r="F31" s="648"/>
      <c r="G31" s="648"/>
      <c r="H31" s="648"/>
      <c r="I31" s="648"/>
      <c r="J31" s="648"/>
      <c r="K31" s="648"/>
      <c r="L31" s="648"/>
      <c r="M31" s="648"/>
      <c r="N31" s="648"/>
      <c r="O31" s="648"/>
      <c r="P31" s="648"/>
      <c r="Q31" s="649"/>
      <c r="R31" s="634" t="s">
        <v>121</v>
      </c>
      <c r="S31" s="635"/>
      <c r="T31" s="635"/>
      <c r="U31" s="635"/>
      <c r="V31" s="635"/>
      <c r="W31" s="635"/>
      <c r="X31" s="635"/>
      <c r="Y31" s="636"/>
      <c r="Z31" s="637" t="s">
        <v>121</v>
      </c>
      <c r="AA31" s="637"/>
      <c r="AB31" s="637"/>
      <c r="AC31" s="637"/>
      <c r="AD31" s="638" t="s">
        <v>121</v>
      </c>
      <c r="AE31" s="638"/>
      <c r="AF31" s="638"/>
      <c r="AG31" s="638"/>
      <c r="AH31" s="638"/>
      <c r="AI31" s="638"/>
      <c r="AJ31" s="638"/>
      <c r="AK31" s="638"/>
      <c r="AL31" s="639" t="s">
        <v>121</v>
      </c>
      <c r="AM31" s="640"/>
      <c r="AN31" s="640"/>
      <c r="AO31" s="641"/>
      <c r="AP31" s="680" t="s">
        <v>299</v>
      </c>
      <c r="AQ31" s="681"/>
      <c r="AR31" s="681"/>
      <c r="AS31" s="681"/>
      <c r="AT31" s="686" t="s">
        <v>300</v>
      </c>
      <c r="AU31" s="200"/>
      <c r="AV31" s="200"/>
      <c r="AW31" s="200"/>
      <c r="AX31" s="620" t="s">
        <v>178</v>
      </c>
      <c r="AY31" s="621"/>
      <c r="AZ31" s="621"/>
      <c r="BA31" s="621"/>
      <c r="BB31" s="621"/>
      <c r="BC31" s="621"/>
      <c r="BD31" s="621"/>
      <c r="BE31" s="621"/>
      <c r="BF31" s="622"/>
      <c r="BG31" s="690">
        <v>99</v>
      </c>
      <c r="BH31" s="678"/>
      <c r="BI31" s="678"/>
      <c r="BJ31" s="678"/>
      <c r="BK31" s="678"/>
      <c r="BL31" s="678"/>
      <c r="BM31" s="629">
        <v>96.1</v>
      </c>
      <c r="BN31" s="678"/>
      <c r="BO31" s="678"/>
      <c r="BP31" s="678"/>
      <c r="BQ31" s="679"/>
      <c r="BR31" s="690">
        <v>99</v>
      </c>
      <c r="BS31" s="678"/>
      <c r="BT31" s="678"/>
      <c r="BU31" s="678"/>
      <c r="BV31" s="678"/>
      <c r="BW31" s="678"/>
      <c r="BX31" s="629">
        <v>96.1</v>
      </c>
      <c r="BY31" s="678"/>
      <c r="BZ31" s="678"/>
      <c r="CA31" s="678"/>
      <c r="CB31" s="679"/>
      <c r="CD31" s="672"/>
      <c r="CE31" s="673"/>
      <c r="CF31" s="631" t="s">
        <v>301</v>
      </c>
      <c r="CG31" s="632"/>
      <c r="CH31" s="632"/>
      <c r="CI31" s="632"/>
      <c r="CJ31" s="632"/>
      <c r="CK31" s="632"/>
      <c r="CL31" s="632"/>
      <c r="CM31" s="632"/>
      <c r="CN31" s="632"/>
      <c r="CO31" s="632"/>
      <c r="CP31" s="632"/>
      <c r="CQ31" s="633"/>
      <c r="CR31" s="634">
        <v>24361</v>
      </c>
      <c r="CS31" s="666"/>
      <c r="CT31" s="666"/>
      <c r="CU31" s="666"/>
      <c r="CV31" s="666"/>
      <c r="CW31" s="666"/>
      <c r="CX31" s="666"/>
      <c r="CY31" s="667"/>
      <c r="CZ31" s="639">
        <v>0.3</v>
      </c>
      <c r="DA31" s="664"/>
      <c r="DB31" s="664"/>
      <c r="DC31" s="668"/>
      <c r="DD31" s="643">
        <v>23540</v>
      </c>
      <c r="DE31" s="666"/>
      <c r="DF31" s="666"/>
      <c r="DG31" s="666"/>
      <c r="DH31" s="666"/>
      <c r="DI31" s="666"/>
      <c r="DJ31" s="666"/>
      <c r="DK31" s="667"/>
      <c r="DL31" s="643">
        <v>23540</v>
      </c>
      <c r="DM31" s="666"/>
      <c r="DN31" s="666"/>
      <c r="DO31" s="666"/>
      <c r="DP31" s="666"/>
      <c r="DQ31" s="666"/>
      <c r="DR31" s="666"/>
      <c r="DS31" s="666"/>
      <c r="DT31" s="666"/>
      <c r="DU31" s="666"/>
      <c r="DV31" s="667"/>
      <c r="DW31" s="639">
        <v>0.5</v>
      </c>
      <c r="DX31" s="664"/>
      <c r="DY31" s="664"/>
      <c r="DZ31" s="664"/>
      <c r="EA31" s="664"/>
      <c r="EB31" s="664"/>
      <c r="EC31" s="665"/>
    </row>
    <row r="32" spans="2:133" ht="11.25" customHeight="1" x14ac:dyDescent="0.15">
      <c r="B32" s="631" t="s">
        <v>302</v>
      </c>
      <c r="C32" s="632"/>
      <c r="D32" s="632"/>
      <c r="E32" s="632"/>
      <c r="F32" s="632"/>
      <c r="G32" s="632"/>
      <c r="H32" s="632"/>
      <c r="I32" s="632"/>
      <c r="J32" s="632"/>
      <c r="K32" s="632"/>
      <c r="L32" s="632"/>
      <c r="M32" s="632"/>
      <c r="N32" s="632"/>
      <c r="O32" s="632"/>
      <c r="P32" s="632"/>
      <c r="Q32" s="633"/>
      <c r="R32" s="634">
        <v>808304</v>
      </c>
      <c r="S32" s="635"/>
      <c r="T32" s="635"/>
      <c r="U32" s="635"/>
      <c r="V32" s="635"/>
      <c r="W32" s="635"/>
      <c r="X32" s="635"/>
      <c r="Y32" s="636"/>
      <c r="Z32" s="637">
        <v>8</v>
      </c>
      <c r="AA32" s="637"/>
      <c r="AB32" s="637"/>
      <c r="AC32" s="637"/>
      <c r="AD32" s="638" t="s">
        <v>121</v>
      </c>
      <c r="AE32" s="638"/>
      <c r="AF32" s="638"/>
      <c r="AG32" s="638"/>
      <c r="AH32" s="638"/>
      <c r="AI32" s="638"/>
      <c r="AJ32" s="638"/>
      <c r="AK32" s="638"/>
      <c r="AL32" s="639" t="s">
        <v>121</v>
      </c>
      <c r="AM32" s="640"/>
      <c r="AN32" s="640"/>
      <c r="AO32" s="641"/>
      <c r="AP32" s="682"/>
      <c r="AQ32" s="683"/>
      <c r="AR32" s="683"/>
      <c r="AS32" s="683"/>
      <c r="AT32" s="687"/>
      <c r="AU32" s="196" t="s">
        <v>303</v>
      </c>
      <c r="AX32" s="631" t="s">
        <v>304</v>
      </c>
      <c r="AY32" s="632"/>
      <c r="AZ32" s="632"/>
      <c r="BA32" s="632"/>
      <c r="BB32" s="632"/>
      <c r="BC32" s="632"/>
      <c r="BD32" s="632"/>
      <c r="BE32" s="632"/>
      <c r="BF32" s="633"/>
      <c r="BG32" s="691">
        <v>98.8</v>
      </c>
      <c r="BH32" s="666"/>
      <c r="BI32" s="666"/>
      <c r="BJ32" s="666"/>
      <c r="BK32" s="666"/>
      <c r="BL32" s="666"/>
      <c r="BM32" s="640">
        <v>95.4</v>
      </c>
      <c r="BN32" s="666"/>
      <c r="BO32" s="666"/>
      <c r="BP32" s="666"/>
      <c r="BQ32" s="689"/>
      <c r="BR32" s="691">
        <v>98.7</v>
      </c>
      <c r="BS32" s="666"/>
      <c r="BT32" s="666"/>
      <c r="BU32" s="666"/>
      <c r="BV32" s="666"/>
      <c r="BW32" s="666"/>
      <c r="BX32" s="640">
        <v>95.5</v>
      </c>
      <c r="BY32" s="666"/>
      <c r="BZ32" s="666"/>
      <c r="CA32" s="666"/>
      <c r="CB32" s="689"/>
      <c r="CD32" s="674"/>
      <c r="CE32" s="675"/>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9" t="s">
        <v>121</v>
      </c>
      <c r="DA32" s="664"/>
      <c r="DB32" s="664"/>
      <c r="DC32" s="668"/>
      <c r="DD32" s="643" t="s">
        <v>121</v>
      </c>
      <c r="DE32" s="635"/>
      <c r="DF32" s="635"/>
      <c r="DG32" s="635"/>
      <c r="DH32" s="635"/>
      <c r="DI32" s="635"/>
      <c r="DJ32" s="635"/>
      <c r="DK32" s="636"/>
      <c r="DL32" s="643" t="s">
        <v>121</v>
      </c>
      <c r="DM32" s="635"/>
      <c r="DN32" s="635"/>
      <c r="DO32" s="635"/>
      <c r="DP32" s="635"/>
      <c r="DQ32" s="635"/>
      <c r="DR32" s="635"/>
      <c r="DS32" s="635"/>
      <c r="DT32" s="635"/>
      <c r="DU32" s="635"/>
      <c r="DV32" s="636"/>
      <c r="DW32" s="639" t="s">
        <v>121</v>
      </c>
      <c r="DX32" s="664"/>
      <c r="DY32" s="664"/>
      <c r="DZ32" s="664"/>
      <c r="EA32" s="664"/>
      <c r="EB32" s="664"/>
      <c r="EC32" s="665"/>
    </row>
    <row r="33" spans="2:133" ht="11.25" customHeight="1" x14ac:dyDescent="0.15">
      <c r="B33" s="631" t="s">
        <v>306</v>
      </c>
      <c r="C33" s="632"/>
      <c r="D33" s="632"/>
      <c r="E33" s="632"/>
      <c r="F33" s="632"/>
      <c r="G33" s="632"/>
      <c r="H33" s="632"/>
      <c r="I33" s="632"/>
      <c r="J33" s="632"/>
      <c r="K33" s="632"/>
      <c r="L33" s="632"/>
      <c r="M33" s="632"/>
      <c r="N33" s="632"/>
      <c r="O33" s="632"/>
      <c r="P33" s="632"/>
      <c r="Q33" s="633"/>
      <c r="R33" s="634">
        <v>17635</v>
      </c>
      <c r="S33" s="635"/>
      <c r="T33" s="635"/>
      <c r="U33" s="635"/>
      <c r="V33" s="635"/>
      <c r="W33" s="635"/>
      <c r="X33" s="635"/>
      <c r="Y33" s="636"/>
      <c r="Z33" s="637">
        <v>0.2</v>
      </c>
      <c r="AA33" s="637"/>
      <c r="AB33" s="637"/>
      <c r="AC33" s="637"/>
      <c r="AD33" s="638" t="s">
        <v>121</v>
      </c>
      <c r="AE33" s="638"/>
      <c r="AF33" s="638"/>
      <c r="AG33" s="638"/>
      <c r="AH33" s="638"/>
      <c r="AI33" s="638"/>
      <c r="AJ33" s="638"/>
      <c r="AK33" s="638"/>
      <c r="AL33" s="639" t="s">
        <v>121</v>
      </c>
      <c r="AM33" s="640"/>
      <c r="AN33" s="640"/>
      <c r="AO33" s="641"/>
      <c r="AP33" s="684"/>
      <c r="AQ33" s="685"/>
      <c r="AR33" s="685"/>
      <c r="AS33" s="685"/>
      <c r="AT33" s="688"/>
      <c r="AU33" s="201"/>
      <c r="AV33" s="201"/>
      <c r="AW33" s="201"/>
      <c r="AX33" s="655" t="s">
        <v>307</v>
      </c>
      <c r="AY33" s="656"/>
      <c r="AZ33" s="656"/>
      <c r="BA33" s="656"/>
      <c r="BB33" s="656"/>
      <c r="BC33" s="656"/>
      <c r="BD33" s="656"/>
      <c r="BE33" s="656"/>
      <c r="BF33" s="657"/>
      <c r="BG33" s="692">
        <v>99.1</v>
      </c>
      <c r="BH33" s="693"/>
      <c r="BI33" s="693"/>
      <c r="BJ33" s="693"/>
      <c r="BK33" s="693"/>
      <c r="BL33" s="693"/>
      <c r="BM33" s="694">
        <v>96</v>
      </c>
      <c r="BN33" s="693"/>
      <c r="BO33" s="693"/>
      <c r="BP33" s="693"/>
      <c r="BQ33" s="695"/>
      <c r="BR33" s="692">
        <v>99.1</v>
      </c>
      <c r="BS33" s="693"/>
      <c r="BT33" s="693"/>
      <c r="BU33" s="693"/>
      <c r="BV33" s="693"/>
      <c r="BW33" s="693"/>
      <c r="BX33" s="694">
        <v>96.1</v>
      </c>
      <c r="BY33" s="693"/>
      <c r="BZ33" s="693"/>
      <c r="CA33" s="693"/>
      <c r="CB33" s="695"/>
      <c r="CD33" s="631" t="s">
        <v>308</v>
      </c>
      <c r="CE33" s="632"/>
      <c r="CF33" s="632"/>
      <c r="CG33" s="632"/>
      <c r="CH33" s="632"/>
      <c r="CI33" s="632"/>
      <c r="CJ33" s="632"/>
      <c r="CK33" s="632"/>
      <c r="CL33" s="632"/>
      <c r="CM33" s="632"/>
      <c r="CN33" s="632"/>
      <c r="CO33" s="632"/>
      <c r="CP33" s="632"/>
      <c r="CQ33" s="633"/>
      <c r="CR33" s="634">
        <v>4302891</v>
      </c>
      <c r="CS33" s="666"/>
      <c r="CT33" s="666"/>
      <c r="CU33" s="666"/>
      <c r="CV33" s="666"/>
      <c r="CW33" s="666"/>
      <c r="CX33" s="666"/>
      <c r="CY33" s="667"/>
      <c r="CZ33" s="639">
        <v>45.9</v>
      </c>
      <c r="DA33" s="664"/>
      <c r="DB33" s="664"/>
      <c r="DC33" s="668"/>
      <c r="DD33" s="643">
        <v>2604972</v>
      </c>
      <c r="DE33" s="666"/>
      <c r="DF33" s="666"/>
      <c r="DG33" s="666"/>
      <c r="DH33" s="666"/>
      <c r="DI33" s="666"/>
      <c r="DJ33" s="666"/>
      <c r="DK33" s="667"/>
      <c r="DL33" s="643">
        <v>1877382</v>
      </c>
      <c r="DM33" s="666"/>
      <c r="DN33" s="666"/>
      <c r="DO33" s="666"/>
      <c r="DP33" s="666"/>
      <c r="DQ33" s="666"/>
      <c r="DR33" s="666"/>
      <c r="DS33" s="666"/>
      <c r="DT33" s="666"/>
      <c r="DU33" s="666"/>
      <c r="DV33" s="667"/>
      <c r="DW33" s="639">
        <v>40.4</v>
      </c>
      <c r="DX33" s="664"/>
      <c r="DY33" s="664"/>
      <c r="DZ33" s="664"/>
      <c r="EA33" s="664"/>
      <c r="EB33" s="664"/>
      <c r="EC33" s="665"/>
    </row>
    <row r="34" spans="2:133" ht="11.25" customHeight="1" x14ac:dyDescent="0.15">
      <c r="B34" s="631" t="s">
        <v>309</v>
      </c>
      <c r="C34" s="632"/>
      <c r="D34" s="632"/>
      <c r="E34" s="632"/>
      <c r="F34" s="632"/>
      <c r="G34" s="632"/>
      <c r="H34" s="632"/>
      <c r="I34" s="632"/>
      <c r="J34" s="632"/>
      <c r="K34" s="632"/>
      <c r="L34" s="632"/>
      <c r="M34" s="632"/>
      <c r="N34" s="632"/>
      <c r="O34" s="632"/>
      <c r="P34" s="632"/>
      <c r="Q34" s="633"/>
      <c r="R34" s="634">
        <v>1012835</v>
      </c>
      <c r="S34" s="635"/>
      <c r="T34" s="635"/>
      <c r="U34" s="635"/>
      <c r="V34" s="635"/>
      <c r="W34" s="635"/>
      <c r="X34" s="635"/>
      <c r="Y34" s="636"/>
      <c r="Z34" s="637">
        <v>10</v>
      </c>
      <c r="AA34" s="637"/>
      <c r="AB34" s="637"/>
      <c r="AC34" s="637"/>
      <c r="AD34" s="638" t="s">
        <v>121</v>
      </c>
      <c r="AE34" s="638"/>
      <c r="AF34" s="638"/>
      <c r="AG34" s="638"/>
      <c r="AH34" s="638"/>
      <c r="AI34" s="638"/>
      <c r="AJ34" s="638"/>
      <c r="AK34" s="638"/>
      <c r="AL34" s="639" t="s">
        <v>121</v>
      </c>
      <c r="AM34" s="640"/>
      <c r="AN34" s="640"/>
      <c r="AO34" s="641"/>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1720502</v>
      </c>
      <c r="CS34" s="635"/>
      <c r="CT34" s="635"/>
      <c r="CU34" s="635"/>
      <c r="CV34" s="635"/>
      <c r="CW34" s="635"/>
      <c r="CX34" s="635"/>
      <c r="CY34" s="636"/>
      <c r="CZ34" s="639">
        <v>18.3</v>
      </c>
      <c r="DA34" s="664"/>
      <c r="DB34" s="664"/>
      <c r="DC34" s="668"/>
      <c r="DD34" s="643">
        <v>782701</v>
      </c>
      <c r="DE34" s="635"/>
      <c r="DF34" s="635"/>
      <c r="DG34" s="635"/>
      <c r="DH34" s="635"/>
      <c r="DI34" s="635"/>
      <c r="DJ34" s="635"/>
      <c r="DK34" s="636"/>
      <c r="DL34" s="643">
        <v>691659</v>
      </c>
      <c r="DM34" s="635"/>
      <c r="DN34" s="635"/>
      <c r="DO34" s="635"/>
      <c r="DP34" s="635"/>
      <c r="DQ34" s="635"/>
      <c r="DR34" s="635"/>
      <c r="DS34" s="635"/>
      <c r="DT34" s="635"/>
      <c r="DU34" s="635"/>
      <c r="DV34" s="636"/>
      <c r="DW34" s="639">
        <v>14.9</v>
      </c>
      <c r="DX34" s="664"/>
      <c r="DY34" s="664"/>
      <c r="DZ34" s="664"/>
      <c r="EA34" s="664"/>
      <c r="EB34" s="664"/>
      <c r="EC34" s="665"/>
    </row>
    <row r="35" spans="2:133" ht="11.25" customHeight="1" x14ac:dyDescent="0.15">
      <c r="B35" s="631" t="s">
        <v>311</v>
      </c>
      <c r="C35" s="632"/>
      <c r="D35" s="632"/>
      <c r="E35" s="632"/>
      <c r="F35" s="632"/>
      <c r="G35" s="632"/>
      <c r="H35" s="632"/>
      <c r="I35" s="632"/>
      <c r="J35" s="632"/>
      <c r="K35" s="632"/>
      <c r="L35" s="632"/>
      <c r="M35" s="632"/>
      <c r="N35" s="632"/>
      <c r="O35" s="632"/>
      <c r="P35" s="632"/>
      <c r="Q35" s="633"/>
      <c r="R35" s="634">
        <v>419871</v>
      </c>
      <c r="S35" s="635"/>
      <c r="T35" s="635"/>
      <c r="U35" s="635"/>
      <c r="V35" s="635"/>
      <c r="W35" s="635"/>
      <c r="X35" s="635"/>
      <c r="Y35" s="636"/>
      <c r="Z35" s="637">
        <v>4.0999999999999996</v>
      </c>
      <c r="AA35" s="637"/>
      <c r="AB35" s="637"/>
      <c r="AC35" s="637"/>
      <c r="AD35" s="638" t="s">
        <v>121</v>
      </c>
      <c r="AE35" s="638"/>
      <c r="AF35" s="638"/>
      <c r="AG35" s="638"/>
      <c r="AH35" s="638"/>
      <c r="AI35" s="638"/>
      <c r="AJ35" s="638"/>
      <c r="AK35" s="638"/>
      <c r="AL35" s="639" t="s">
        <v>121</v>
      </c>
      <c r="AM35" s="640"/>
      <c r="AN35" s="640"/>
      <c r="AO35" s="641"/>
      <c r="AP35" s="204"/>
      <c r="AQ35" s="616" t="s">
        <v>312</v>
      </c>
      <c r="AR35" s="617"/>
      <c r="AS35" s="617"/>
      <c r="AT35" s="617"/>
      <c r="AU35" s="617"/>
      <c r="AV35" s="617"/>
      <c r="AW35" s="617"/>
      <c r="AX35" s="617"/>
      <c r="AY35" s="617"/>
      <c r="AZ35" s="617"/>
      <c r="BA35" s="617"/>
      <c r="BB35" s="617"/>
      <c r="BC35" s="617"/>
      <c r="BD35" s="617"/>
      <c r="BE35" s="617"/>
      <c r="BF35" s="618"/>
      <c r="BG35" s="616" t="s">
        <v>313</v>
      </c>
      <c r="BH35" s="617"/>
      <c r="BI35" s="617"/>
      <c r="BJ35" s="617"/>
      <c r="BK35" s="617"/>
      <c r="BL35" s="617"/>
      <c r="BM35" s="617"/>
      <c r="BN35" s="617"/>
      <c r="BO35" s="617"/>
      <c r="BP35" s="617"/>
      <c r="BQ35" s="617"/>
      <c r="BR35" s="617"/>
      <c r="BS35" s="617"/>
      <c r="BT35" s="617"/>
      <c r="BU35" s="617"/>
      <c r="BV35" s="617"/>
      <c r="BW35" s="617"/>
      <c r="BX35" s="617"/>
      <c r="BY35" s="617"/>
      <c r="BZ35" s="617"/>
      <c r="CA35" s="617"/>
      <c r="CB35" s="618"/>
      <c r="CD35" s="631" t="s">
        <v>314</v>
      </c>
      <c r="CE35" s="632"/>
      <c r="CF35" s="632"/>
      <c r="CG35" s="632"/>
      <c r="CH35" s="632"/>
      <c r="CI35" s="632"/>
      <c r="CJ35" s="632"/>
      <c r="CK35" s="632"/>
      <c r="CL35" s="632"/>
      <c r="CM35" s="632"/>
      <c r="CN35" s="632"/>
      <c r="CO35" s="632"/>
      <c r="CP35" s="632"/>
      <c r="CQ35" s="633"/>
      <c r="CR35" s="634">
        <v>13842</v>
      </c>
      <c r="CS35" s="666"/>
      <c r="CT35" s="666"/>
      <c r="CU35" s="666"/>
      <c r="CV35" s="666"/>
      <c r="CW35" s="666"/>
      <c r="CX35" s="666"/>
      <c r="CY35" s="667"/>
      <c r="CZ35" s="639">
        <v>0.1</v>
      </c>
      <c r="DA35" s="664"/>
      <c r="DB35" s="664"/>
      <c r="DC35" s="668"/>
      <c r="DD35" s="643">
        <v>11517</v>
      </c>
      <c r="DE35" s="666"/>
      <c r="DF35" s="666"/>
      <c r="DG35" s="666"/>
      <c r="DH35" s="666"/>
      <c r="DI35" s="666"/>
      <c r="DJ35" s="666"/>
      <c r="DK35" s="667"/>
      <c r="DL35" s="643">
        <v>10897</v>
      </c>
      <c r="DM35" s="666"/>
      <c r="DN35" s="666"/>
      <c r="DO35" s="666"/>
      <c r="DP35" s="666"/>
      <c r="DQ35" s="666"/>
      <c r="DR35" s="666"/>
      <c r="DS35" s="666"/>
      <c r="DT35" s="666"/>
      <c r="DU35" s="666"/>
      <c r="DV35" s="667"/>
      <c r="DW35" s="639">
        <v>0.2</v>
      </c>
      <c r="DX35" s="664"/>
      <c r="DY35" s="664"/>
      <c r="DZ35" s="664"/>
      <c r="EA35" s="664"/>
      <c r="EB35" s="664"/>
      <c r="EC35" s="665"/>
    </row>
    <row r="36" spans="2:133" ht="11.25" customHeight="1" x14ac:dyDescent="0.15">
      <c r="B36" s="631" t="s">
        <v>315</v>
      </c>
      <c r="C36" s="632"/>
      <c r="D36" s="632"/>
      <c r="E36" s="632"/>
      <c r="F36" s="632"/>
      <c r="G36" s="632"/>
      <c r="H36" s="632"/>
      <c r="I36" s="632"/>
      <c r="J36" s="632"/>
      <c r="K36" s="632"/>
      <c r="L36" s="632"/>
      <c r="M36" s="632"/>
      <c r="N36" s="632"/>
      <c r="O36" s="632"/>
      <c r="P36" s="632"/>
      <c r="Q36" s="633"/>
      <c r="R36" s="634">
        <v>744959</v>
      </c>
      <c r="S36" s="635"/>
      <c r="T36" s="635"/>
      <c r="U36" s="635"/>
      <c r="V36" s="635"/>
      <c r="W36" s="635"/>
      <c r="X36" s="635"/>
      <c r="Y36" s="636"/>
      <c r="Z36" s="637">
        <v>7.3</v>
      </c>
      <c r="AA36" s="637"/>
      <c r="AB36" s="637"/>
      <c r="AC36" s="637"/>
      <c r="AD36" s="638" t="s">
        <v>121</v>
      </c>
      <c r="AE36" s="638"/>
      <c r="AF36" s="638"/>
      <c r="AG36" s="638"/>
      <c r="AH36" s="638"/>
      <c r="AI36" s="638"/>
      <c r="AJ36" s="638"/>
      <c r="AK36" s="638"/>
      <c r="AL36" s="639" t="s">
        <v>121</v>
      </c>
      <c r="AM36" s="640"/>
      <c r="AN36" s="640"/>
      <c r="AO36" s="641"/>
      <c r="AP36" s="204"/>
      <c r="AQ36" s="700" t="s">
        <v>316</v>
      </c>
      <c r="AR36" s="701"/>
      <c r="AS36" s="701"/>
      <c r="AT36" s="701"/>
      <c r="AU36" s="701"/>
      <c r="AV36" s="701"/>
      <c r="AW36" s="701"/>
      <c r="AX36" s="701"/>
      <c r="AY36" s="702"/>
      <c r="AZ36" s="623">
        <v>1169242</v>
      </c>
      <c r="BA36" s="624"/>
      <c r="BB36" s="624"/>
      <c r="BC36" s="624"/>
      <c r="BD36" s="624"/>
      <c r="BE36" s="624"/>
      <c r="BF36" s="696"/>
      <c r="BG36" s="620" t="s">
        <v>317</v>
      </c>
      <c r="BH36" s="621"/>
      <c r="BI36" s="621"/>
      <c r="BJ36" s="621"/>
      <c r="BK36" s="621"/>
      <c r="BL36" s="621"/>
      <c r="BM36" s="621"/>
      <c r="BN36" s="621"/>
      <c r="BO36" s="621"/>
      <c r="BP36" s="621"/>
      <c r="BQ36" s="621"/>
      <c r="BR36" s="621"/>
      <c r="BS36" s="621"/>
      <c r="BT36" s="621"/>
      <c r="BU36" s="622"/>
      <c r="BV36" s="623">
        <v>15276</v>
      </c>
      <c r="BW36" s="624"/>
      <c r="BX36" s="624"/>
      <c r="BY36" s="624"/>
      <c r="BZ36" s="624"/>
      <c r="CA36" s="624"/>
      <c r="CB36" s="696"/>
      <c r="CD36" s="631" t="s">
        <v>318</v>
      </c>
      <c r="CE36" s="632"/>
      <c r="CF36" s="632"/>
      <c r="CG36" s="632"/>
      <c r="CH36" s="632"/>
      <c r="CI36" s="632"/>
      <c r="CJ36" s="632"/>
      <c r="CK36" s="632"/>
      <c r="CL36" s="632"/>
      <c r="CM36" s="632"/>
      <c r="CN36" s="632"/>
      <c r="CO36" s="632"/>
      <c r="CP36" s="632"/>
      <c r="CQ36" s="633"/>
      <c r="CR36" s="634">
        <v>1393540</v>
      </c>
      <c r="CS36" s="635"/>
      <c r="CT36" s="635"/>
      <c r="CU36" s="635"/>
      <c r="CV36" s="635"/>
      <c r="CW36" s="635"/>
      <c r="CX36" s="635"/>
      <c r="CY36" s="636"/>
      <c r="CZ36" s="639">
        <v>14.9</v>
      </c>
      <c r="DA36" s="664"/>
      <c r="DB36" s="664"/>
      <c r="DC36" s="668"/>
      <c r="DD36" s="643">
        <v>1235361</v>
      </c>
      <c r="DE36" s="635"/>
      <c r="DF36" s="635"/>
      <c r="DG36" s="635"/>
      <c r="DH36" s="635"/>
      <c r="DI36" s="635"/>
      <c r="DJ36" s="635"/>
      <c r="DK36" s="636"/>
      <c r="DL36" s="643">
        <v>682527</v>
      </c>
      <c r="DM36" s="635"/>
      <c r="DN36" s="635"/>
      <c r="DO36" s="635"/>
      <c r="DP36" s="635"/>
      <c r="DQ36" s="635"/>
      <c r="DR36" s="635"/>
      <c r="DS36" s="635"/>
      <c r="DT36" s="635"/>
      <c r="DU36" s="635"/>
      <c r="DV36" s="636"/>
      <c r="DW36" s="639">
        <v>14.7</v>
      </c>
      <c r="DX36" s="664"/>
      <c r="DY36" s="664"/>
      <c r="DZ36" s="664"/>
      <c r="EA36" s="664"/>
      <c r="EB36" s="664"/>
      <c r="EC36" s="665"/>
    </row>
    <row r="37" spans="2:133" ht="11.25" customHeight="1" x14ac:dyDescent="0.15">
      <c r="B37" s="631" t="s">
        <v>319</v>
      </c>
      <c r="C37" s="632"/>
      <c r="D37" s="632"/>
      <c r="E37" s="632"/>
      <c r="F37" s="632"/>
      <c r="G37" s="632"/>
      <c r="H37" s="632"/>
      <c r="I37" s="632"/>
      <c r="J37" s="632"/>
      <c r="K37" s="632"/>
      <c r="L37" s="632"/>
      <c r="M37" s="632"/>
      <c r="N37" s="632"/>
      <c r="O37" s="632"/>
      <c r="P37" s="632"/>
      <c r="Q37" s="633"/>
      <c r="R37" s="634">
        <v>104544</v>
      </c>
      <c r="S37" s="635"/>
      <c r="T37" s="635"/>
      <c r="U37" s="635"/>
      <c r="V37" s="635"/>
      <c r="W37" s="635"/>
      <c r="X37" s="635"/>
      <c r="Y37" s="636"/>
      <c r="Z37" s="637">
        <v>1</v>
      </c>
      <c r="AA37" s="637"/>
      <c r="AB37" s="637"/>
      <c r="AC37" s="637"/>
      <c r="AD37" s="638">
        <v>276</v>
      </c>
      <c r="AE37" s="638"/>
      <c r="AF37" s="638"/>
      <c r="AG37" s="638"/>
      <c r="AH37" s="638"/>
      <c r="AI37" s="638"/>
      <c r="AJ37" s="638"/>
      <c r="AK37" s="638"/>
      <c r="AL37" s="639">
        <v>0</v>
      </c>
      <c r="AM37" s="640"/>
      <c r="AN37" s="640"/>
      <c r="AO37" s="641"/>
      <c r="AQ37" s="697" t="s">
        <v>320</v>
      </c>
      <c r="AR37" s="698"/>
      <c r="AS37" s="698"/>
      <c r="AT37" s="698"/>
      <c r="AU37" s="698"/>
      <c r="AV37" s="698"/>
      <c r="AW37" s="698"/>
      <c r="AX37" s="698"/>
      <c r="AY37" s="699"/>
      <c r="AZ37" s="634">
        <v>470765</v>
      </c>
      <c r="BA37" s="635"/>
      <c r="BB37" s="635"/>
      <c r="BC37" s="635"/>
      <c r="BD37" s="666"/>
      <c r="BE37" s="666"/>
      <c r="BF37" s="689"/>
      <c r="BG37" s="631" t="s">
        <v>321</v>
      </c>
      <c r="BH37" s="632"/>
      <c r="BI37" s="632"/>
      <c r="BJ37" s="632"/>
      <c r="BK37" s="632"/>
      <c r="BL37" s="632"/>
      <c r="BM37" s="632"/>
      <c r="BN37" s="632"/>
      <c r="BO37" s="632"/>
      <c r="BP37" s="632"/>
      <c r="BQ37" s="632"/>
      <c r="BR37" s="632"/>
      <c r="BS37" s="632"/>
      <c r="BT37" s="632"/>
      <c r="BU37" s="633"/>
      <c r="BV37" s="634">
        <v>-38006</v>
      </c>
      <c r="BW37" s="635"/>
      <c r="BX37" s="635"/>
      <c r="BY37" s="635"/>
      <c r="BZ37" s="635"/>
      <c r="CA37" s="635"/>
      <c r="CB37" s="644"/>
      <c r="CD37" s="631" t="s">
        <v>322</v>
      </c>
      <c r="CE37" s="632"/>
      <c r="CF37" s="632"/>
      <c r="CG37" s="632"/>
      <c r="CH37" s="632"/>
      <c r="CI37" s="632"/>
      <c r="CJ37" s="632"/>
      <c r="CK37" s="632"/>
      <c r="CL37" s="632"/>
      <c r="CM37" s="632"/>
      <c r="CN37" s="632"/>
      <c r="CO37" s="632"/>
      <c r="CP37" s="632"/>
      <c r="CQ37" s="633"/>
      <c r="CR37" s="634">
        <v>429449</v>
      </c>
      <c r="CS37" s="666"/>
      <c r="CT37" s="666"/>
      <c r="CU37" s="666"/>
      <c r="CV37" s="666"/>
      <c r="CW37" s="666"/>
      <c r="CX37" s="666"/>
      <c r="CY37" s="667"/>
      <c r="CZ37" s="639">
        <v>4.5999999999999996</v>
      </c>
      <c r="DA37" s="664"/>
      <c r="DB37" s="664"/>
      <c r="DC37" s="668"/>
      <c r="DD37" s="643">
        <v>429194</v>
      </c>
      <c r="DE37" s="666"/>
      <c r="DF37" s="666"/>
      <c r="DG37" s="666"/>
      <c r="DH37" s="666"/>
      <c r="DI37" s="666"/>
      <c r="DJ37" s="666"/>
      <c r="DK37" s="667"/>
      <c r="DL37" s="643">
        <v>427731</v>
      </c>
      <c r="DM37" s="666"/>
      <c r="DN37" s="666"/>
      <c r="DO37" s="666"/>
      <c r="DP37" s="666"/>
      <c r="DQ37" s="666"/>
      <c r="DR37" s="666"/>
      <c r="DS37" s="666"/>
      <c r="DT37" s="666"/>
      <c r="DU37" s="666"/>
      <c r="DV37" s="667"/>
      <c r="DW37" s="639">
        <v>9.1999999999999993</v>
      </c>
      <c r="DX37" s="664"/>
      <c r="DY37" s="664"/>
      <c r="DZ37" s="664"/>
      <c r="EA37" s="664"/>
      <c r="EB37" s="664"/>
      <c r="EC37" s="665"/>
    </row>
    <row r="38" spans="2:133" ht="11.25" customHeight="1" x14ac:dyDescent="0.15">
      <c r="B38" s="631" t="s">
        <v>323</v>
      </c>
      <c r="C38" s="632"/>
      <c r="D38" s="632"/>
      <c r="E38" s="632"/>
      <c r="F38" s="632"/>
      <c r="G38" s="632"/>
      <c r="H38" s="632"/>
      <c r="I38" s="632"/>
      <c r="J38" s="632"/>
      <c r="K38" s="632"/>
      <c r="L38" s="632"/>
      <c r="M38" s="632"/>
      <c r="N38" s="632"/>
      <c r="O38" s="632"/>
      <c r="P38" s="632"/>
      <c r="Q38" s="633"/>
      <c r="R38" s="634">
        <v>430704</v>
      </c>
      <c r="S38" s="635"/>
      <c r="T38" s="635"/>
      <c r="U38" s="635"/>
      <c r="V38" s="635"/>
      <c r="W38" s="635"/>
      <c r="X38" s="635"/>
      <c r="Y38" s="636"/>
      <c r="Z38" s="637">
        <v>4.2</v>
      </c>
      <c r="AA38" s="637"/>
      <c r="AB38" s="637"/>
      <c r="AC38" s="637"/>
      <c r="AD38" s="638" t="s">
        <v>121</v>
      </c>
      <c r="AE38" s="638"/>
      <c r="AF38" s="638"/>
      <c r="AG38" s="638"/>
      <c r="AH38" s="638"/>
      <c r="AI38" s="638"/>
      <c r="AJ38" s="638"/>
      <c r="AK38" s="638"/>
      <c r="AL38" s="639" t="s">
        <v>121</v>
      </c>
      <c r="AM38" s="640"/>
      <c r="AN38" s="640"/>
      <c r="AO38" s="641"/>
      <c r="AQ38" s="697" t="s">
        <v>324</v>
      </c>
      <c r="AR38" s="698"/>
      <c r="AS38" s="698"/>
      <c r="AT38" s="698"/>
      <c r="AU38" s="698"/>
      <c r="AV38" s="698"/>
      <c r="AW38" s="698"/>
      <c r="AX38" s="698"/>
      <c r="AY38" s="699"/>
      <c r="AZ38" s="634">
        <v>45813</v>
      </c>
      <c r="BA38" s="635"/>
      <c r="BB38" s="635"/>
      <c r="BC38" s="635"/>
      <c r="BD38" s="666"/>
      <c r="BE38" s="666"/>
      <c r="BF38" s="689"/>
      <c r="BG38" s="631" t="s">
        <v>325</v>
      </c>
      <c r="BH38" s="632"/>
      <c r="BI38" s="632"/>
      <c r="BJ38" s="632"/>
      <c r="BK38" s="632"/>
      <c r="BL38" s="632"/>
      <c r="BM38" s="632"/>
      <c r="BN38" s="632"/>
      <c r="BO38" s="632"/>
      <c r="BP38" s="632"/>
      <c r="BQ38" s="632"/>
      <c r="BR38" s="632"/>
      <c r="BS38" s="632"/>
      <c r="BT38" s="632"/>
      <c r="BU38" s="633"/>
      <c r="BV38" s="634">
        <v>1925</v>
      </c>
      <c r="BW38" s="635"/>
      <c r="BX38" s="635"/>
      <c r="BY38" s="635"/>
      <c r="BZ38" s="635"/>
      <c r="CA38" s="635"/>
      <c r="CB38" s="644"/>
      <c r="CD38" s="631" t="s">
        <v>326</v>
      </c>
      <c r="CE38" s="632"/>
      <c r="CF38" s="632"/>
      <c r="CG38" s="632"/>
      <c r="CH38" s="632"/>
      <c r="CI38" s="632"/>
      <c r="CJ38" s="632"/>
      <c r="CK38" s="632"/>
      <c r="CL38" s="632"/>
      <c r="CM38" s="632"/>
      <c r="CN38" s="632"/>
      <c r="CO38" s="632"/>
      <c r="CP38" s="632"/>
      <c r="CQ38" s="633"/>
      <c r="CR38" s="634">
        <v>652664</v>
      </c>
      <c r="CS38" s="635"/>
      <c r="CT38" s="635"/>
      <c r="CU38" s="635"/>
      <c r="CV38" s="635"/>
      <c r="CW38" s="635"/>
      <c r="CX38" s="635"/>
      <c r="CY38" s="636"/>
      <c r="CZ38" s="639">
        <v>7</v>
      </c>
      <c r="DA38" s="664"/>
      <c r="DB38" s="664"/>
      <c r="DC38" s="668"/>
      <c r="DD38" s="643">
        <v>548550</v>
      </c>
      <c r="DE38" s="635"/>
      <c r="DF38" s="635"/>
      <c r="DG38" s="635"/>
      <c r="DH38" s="635"/>
      <c r="DI38" s="635"/>
      <c r="DJ38" s="635"/>
      <c r="DK38" s="636"/>
      <c r="DL38" s="643">
        <v>492299</v>
      </c>
      <c r="DM38" s="635"/>
      <c r="DN38" s="635"/>
      <c r="DO38" s="635"/>
      <c r="DP38" s="635"/>
      <c r="DQ38" s="635"/>
      <c r="DR38" s="635"/>
      <c r="DS38" s="635"/>
      <c r="DT38" s="635"/>
      <c r="DU38" s="635"/>
      <c r="DV38" s="636"/>
      <c r="DW38" s="639">
        <v>10.6</v>
      </c>
      <c r="DX38" s="664"/>
      <c r="DY38" s="664"/>
      <c r="DZ38" s="664"/>
      <c r="EA38" s="664"/>
      <c r="EB38" s="664"/>
      <c r="EC38" s="665"/>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37" t="s">
        <v>121</v>
      </c>
      <c r="AA39" s="637"/>
      <c r="AB39" s="637"/>
      <c r="AC39" s="637"/>
      <c r="AD39" s="638" t="s">
        <v>121</v>
      </c>
      <c r="AE39" s="638"/>
      <c r="AF39" s="638"/>
      <c r="AG39" s="638"/>
      <c r="AH39" s="638"/>
      <c r="AI39" s="638"/>
      <c r="AJ39" s="638"/>
      <c r="AK39" s="638"/>
      <c r="AL39" s="639" t="s">
        <v>121</v>
      </c>
      <c r="AM39" s="640"/>
      <c r="AN39" s="640"/>
      <c r="AO39" s="641"/>
      <c r="AQ39" s="697" t="s">
        <v>328</v>
      </c>
      <c r="AR39" s="698"/>
      <c r="AS39" s="698"/>
      <c r="AT39" s="698"/>
      <c r="AU39" s="698"/>
      <c r="AV39" s="698"/>
      <c r="AW39" s="698"/>
      <c r="AX39" s="698"/>
      <c r="AY39" s="699"/>
      <c r="AZ39" s="634" t="s">
        <v>121</v>
      </c>
      <c r="BA39" s="635"/>
      <c r="BB39" s="635"/>
      <c r="BC39" s="635"/>
      <c r="BD39" s="666"/>
      <c r="BE39" s="666"/>
      <c r="BF39" s="689"/>
      <c r="BG39" s="631" t="s">
        <v>329</v>
      </c>
      <c r="BH39" s="632"/>
      <c r="BI39" s="632"/>
      <c r="BJ39" s="632"/>
      <c r="BK39" s="632"/>
      <c r="BL39" s="632"/>
      <c r="BM39" s="632"/>
      <c r="BN39" s="632"/>
      <c r="BO39" s="632"/>
      <c r="BP39" s="632"/>
      <c r="BQ39" s="632"/>
      <c r="BR39" s="632"/>
      <c r="BS39" s="632"/>
      <c r="BT39" s="632"/>
      <c r="BU39" s="633"/>
      <c r="BV39" s="634">
        <v>3062</v>
      </c>
      <c r="BW39" s="635"/>
      <c r="BX39" s="635"/>
      <c r="BY39" s="635"/>
      <c r="BZ39" s="635"/>
      <c r="CA39" s="635"/>
      <c r="CB39" s="644"/>
      <c r="CD39" s="631" t="s">
        <v>330</v>
      </c>
      <c r="CE39" s="632"/>
      <c r="CF39" s="632"/>
      <c r="CG39" s="632"/>
      <c r="CH39" s="632"/>
      <c r="CI39" s="632"/>
      <c r="CJ39" s="632"/>
      <c r="CK39" s="632"/>
      <c r="CL39" s="632"/>
      <c r="CM39" s="632"/>
      <c r="CN39" s="632"/>
      <c r="CO39" s="632"/>
      <c r="CP39" s="632"/>
      <c r="CQ39" s="633"/>
      <c r="CR39" s="634">
        <v>521343</v>
      </c>
      <c r="CS39" s="666"/>
      <c r="CT39" s="666"/>
      <c r="CU39" s="666"/>
      <c r="CV39" s="666"/>
      <c r="CW39" s="666"/>
      <c r="CX39" s="666"/>
      <c r="CY39" s="667"/>
      <c r="CZ39" s="639">
        <v>5.6</v>
      </c>
      <c r="DA39" s="664"/>
      <c r="DB39" s="664"/>
      <c r="DC39" s="668"/>
      <c r="DD39" s="643">
        <v>26843</v>
      </c>
      <c r="DE39" s="666"/>
      <c r="DF39" s="666"/>
      <c r="DG39" s="666"/>
      <c r="DH39" s="666"/>
      <c r="DI39" s="666"/>
      <c r="DJ39" s="666"/>
      <c r="DK39" s="667"/>
      <c r="DL39" s="643" t="s">
        <v>121</v>
      </c>
      <c r="DM39" s="666"/>
      <c r="DN39" s="666"/>
      <c r="DO39" s="666"/>
      <c r="DP39" s="666"/>
      <c r="DQ39" s="666"/>
      <c r="DR39" s="666"/>
      <c r="DS39" s="666"/>
      <c r="DT39" s="666"/>
      <c r="DU39" s="666"/>
      <c r="DV39" s="667"/>
      <c r="DW39" s="639" t="s">
        <v>121</v>
      </c>
      <c r="DX39" s="664"/>
      <c r="DY39" s="664"/>
      <c r="DZ39" s="664"/>
      <c r="EA39" s="664"/>
      <c r="EB39" s="664"/>
      <c r="EC39" s="665"/>
    </row>
    <row r="40" spans="2:133" ht="11.25" customHeight="1" x14ac:dyDescent="0.15">
      <c r="B40" s="631" t="s">
        <v>331</v>
      </c>
      <c r="C40" s="632"/>
      <c r="D40" s="632"/>
      <c r="E40" s="632"/>
      <c r="F40" s="632"/>
      <c r="G40" s="632"/>
      <c r="H40" s="632"/>
      <c r="I40" s="632"/>
      <c r="J40" s="632"/>
      <c r="K40" s="632"/>
      <c r="L40" s="632"/>
      <c r="M40" s="632"/>
      <c r="N40" s="632"/>
      <c r="O40" s="632"/>
      <c r="P40" s="632"/>
      <c r="Q40" s="633"/>
      <c r="R40" s="634">
        <v>14704</v>
      </c>
      <c r="S40" s="635"/>
      <c r="T40" s="635"/>
      <c r="U40" s="635"/>
      <c r="V40" s="635"/>
      <c r="W40" s="635"/>
      <c r="X40" s="635"/>
      <c r="Y40" s="636"/>
      <c r="Z40" s="637">
        <v>0.1</v>
      </c>
      <c r="AA40" s="637"/>
      <c r="AB40" s="637"/>
      <c r="AC40" s="637"/>
      <c r="AD40" s="638" t="s">
        <v>121</v>
      </c>
      <c r="AE40" s="638"/>
      <c r="AF40" s="638"/>
      <c r="AG40" s="638"/>
      <c r="AH40" s="638"/>
      <c r="AI40" s="638"/>
      <c r="AJ40" s="638"/>
      <c r="AK40" s="638"/>
      <c r="AL40" s="639" t="s">
        <v>121</v>
      </c>
      <c r="AM40" s="640"/>
      <c r="AN40" s="640"/>
      <c r="AO40" s="641"/>
      <c r="AQ40" s="697" t="s">
        <v>332</v>
      </c>
      <c r="AR40" s="698"/>
      <c r="AS40" s="698"/>
      <c r="AT40" s="698"/>
      <c r="AU40" s="698"/>
      <c r="AV40" s="698"/>
      <c r="AW40" s="698"/>
      <c r="AX40" s="698"/>
      <c r="AY40" s="699"/>
      <c r="AZ40" s="634" t="s">
        <v>121</v>
      </c>
      <c r="BA40" s="635"/>
      <c r="BB40" s="635"/>
      <c r="BC40" s="635"/>
      <c r="BD40" s="666"/>
      <c r="BE40" s="666"/>
      <c r="BF40" s="689"/>
      <c r="BG40" s="682" t="s">
        <v>333</v>
      </c>
      <c r="BH40" s="683"/>
      <c r="BI40" s="683"/>
      <c r="BJ40" s="683"/>
      <c r="BK40" s="683"/>
      <c r="BL40" s="205"/>
      <c r="BM40" s="632" t="s">
        <v>334</v>
      </c>
      <c r="BN40" s="632"/>
      <c r="BO40" s="632"/>
      <c r="BP40" s="632"/>
      <c r="BQ40" s="632"/>
      <c r="BR40" s="632"/>
      <c r="BS40" s="632"/>
      <c r="BT40" s="632"/>
      <c r="BU40" s="633"/>
      <c r="BV40" s="634">
        <v>99</v>
      </c>
      <c r="BW40" s="635"/>
      <c r="BX40" s="635"/>
      <c r="BY40" s="635"/>
      <c r="BZ40" s="635"/>
      <c r="CA40" s="635"/>
      <c r="CB40" s="644"/>
      <c r="CD40" s="631" t="s">
        <v>335</v>
      </c>
      <c r="CE40" s="632"/>
      <c r="CF40" s="632"/>
      <c r="CG40" s="632"/>
      <c r="CH40" s="632"/>
      <c r="CI40" s="632"/>
      <c r="CJ40" s="632"/>
      <c r="CK40" s="632"/>
      <c r="CL40" s="632"/>
      <c r="CM40" s="632"/>
      <c r="CN40" s="632"/>
      <c r="CO40" s="632"/>
      <c r="CP40" s="632"/>
      <c r="CQ40" s="633"/>
      <c r="CR40" s="634">
        <v>1000</v>
      </c>
      <c r="CS40" s="635"/>
      <c r="CT40" s="635"/>
      <c r="CU40" s="635"/>
      <c r="CV40" s="635"/>
      <c r="CW40" s="635"/>
      <c r="CX40" s="635"/>
      <c r="CY40" s="636"/>
      <c r="CZ40" s="639">
        <v>0</v>
      </c>
      <c r="DA40" s="664"/>
      <c r="DB40" s="664"/>
      <c r="DC40" s="668"/>
      <c r="DD40" s="643" t="s">
        <v>121</v>
      </c>
      <c r="DE40" s="635"/>
      <c r="DF40" s="635"/>
      <c r="DG40" s="635"/>
      <c r="DH40" s="635"/>
      <c r="DI40" s="635"/>
      <c r="DJ40" s="635"/>
      <c r="DK40" s="636"/>
      <c r="DL40" s="643" t="s">
        <v>121</v>
      </c>
      <c r="DM40" s="635"/>
      <c r="DN40" s="635"/>
      <c r="DO40" s="635"/>
      <c r="DP40" s="635"/>
      <c r="DQ40" s="635"/>
      <c r="DR40" s="635"/>
      <c r="DS40" s="635"/>
      <c r="DT40" s="635"/>
      <c r="DU40" s="635"/>
      <c r="DV40" s="636"/>
      <c r="DW40" s="639" t="s">
        <v>121</v>
      </c>
      <c r="DX40" s="664"/>
      <c r="DY40" s="664"/>
      <c r="DZ40" s="664"/>
      <c r="EA40" s="664"/>
      <c r="EB40" s="664"/>
      <c r="EC40" s="665"/>
    </row>
    <row r="41" spans="2:133" ht="11.25" customHeight="1" x14ac:dyDescent="0.15">
      <c r="B41" s="655" t="s">
        <v>336</v>
      </c>
      <c r="C41" s="656"/>
      <c r="D41" s="656"/>
      <c r="E41" s="656"/>
      <c r="F41" s="656"/>
      <c r="G41" s="656"/>
      <c r="H41" s="656"/>
      <c r="I41" s="656"/>
      <c r="J41" s="656"/>
      <c r="K41" s="656"/>
      <c r="L41" s="656"/>
      <c r="M41" s="656"/>
      <c r="N41" s="656"/>
      <c r="O41" s="656"/>
      <c r="P41" s="656"/>
      <c r="Q41" s="657"/>
      <c r="R41" s="706">
        <v>10156015</v>
      </c>
      <c r="S41" s="707"/>
      <c r="T41" s="707"/>
      <c r="U41" s="707"/>
      <c r="V41" s="707"/>
      <c r="W41" s="707"/>
      <c r="X41" s="707"/>
      <c r="Y41" s="711"/>
      <c r="Z41" s="712">
        <v>100</v>
      </c>
      <c r="AA41" s="712"/>
      <c r="AB41" s="712"/>
      <c r="AC41" s="712"/>
      <c r="AD41" s="713">
        <v>4628032</v>
      </c>
      <c r="AE41" s="713"/>
      <c r="AF41" s="713"/>
      <c r="AG41" s="713"/>
      <c r="AH41" s="713"/>
      <c r="AI41" s="713"/>
      <c r="AJ41" s="713"/>
      <c r="AK41" s="713"/>
      <c r="AL41" s="714">
        <v>100</v>
      </c>
      <c r="AM41" s="694"/>
      <c r="AN41" s="694"/>
      <c r="AO41" s="715"/>
      <c r="AQ41" s="697" t="s">
        <v>337</v>
      </c>
      <c r="AR41" s="698"/>
      <c r="AS41" s="698"/>
      <c r="AT41" s="698"/>
      <c r="AU41" s="698"/>
      <c r="AV41" s="698"/>
      <c r="AW41" s="698"/>
      <c r="AX41" s="698"/>
      <c r="AY41" s="699"/>
      <c r="AZ41" s="634">
        <v>165935</v>
      </c>
      <c r="BA41" s="635"/>
      <c r="BB41" s="635"/>
      <c r="BC41" s="635"/>
      <c r="BD41" s="666"/>
      <c r="BE41" s="666"/>
      <c r="BF41" s="689"/>
      <c r="BG41" s="682"/>
      <c r="BH41" s="683"/>
      <c r="BI41" s="683"/>
      <c r="BJ41" s="683"/>
      <c r="BK41" s="683"/>
      <c r="BL41" s="205"/>
      <c r="BM41" s="632" t="s">
        <v>338</v>
      </c>
      <c r="BN41" s="632"/>
      <c r="BO41" s="632"/>
      <c r="BP41" s="632"/>
      <c r="BQ41" s="632"/>
      <c r="BR41" s="632"/>
      <c r="BS41" s="632"/>
      <c r="BT41" s="632"/>
      <c r="BU41" s="633"/>
      <c r="BV41" s="634">
        <v>1</v>
      </c>
      <c r="BW41" s="635"/>
      <c r="BX41" s="635"/>
      <c r="BY41" s="635"/>
      <c r="BZ41" s="635"/>
      <c r="CA41" s="635"/>
      <c r="CB41" s="644"/>
      <c r="CD41" s="631" t="s">
        <v>339</v>
      </c>
      <c r="CE41" s="632"/>
      <c r="CF41" s="632"/>
      <c r="CG41" s="632"/>
      <c r="CH41" s="632"/>
      <c r="CI41" s="632"/>
      <c r="CJ41" s="632"/>
      <c r="CK41" s="632"/>
      <c r="CL41" s="632"/>
      <c r="CM41" s="632"/>
      <c r="CN41" s="632"/>
      <c r="CO41" s="632"/>
      <c r="CP41" s="632"/>
      <c r="CQ41" s="633"/>
      <c r="CR41" s="634" t="s">
        <v>121</v>
      </c>
      <c r="CS41" s="666"/>
      <c r="CT41" s="666"/>
      <c r="CU41" s="666"/>
      <c r="CV41" s="666"/>
      <c r="CW41" s="666"/>
      <c r="CX41" s="666"/>
      <c r="CY41" s="667"/>
      <c r="CZ41" s="639" t="s">
        <v>121</v>
      </c>
      <c r="DA41" s="664"/>
      <c r="DB41" s="664"/>
      <c r="DC41" s="668"/>
      <c r="DD41" s="643" t="s">
        <v>121</v>
      </c>
      <c r="DE41" s="666"/>
      <c r="DF41" s="666"/>
      <c r="DG41" s="666"/>
      <c r="DH41" s="666"/>
      <c r="DI41" s="666"/>
      <c r="DJ41" s="666"/>
      <c r="DK41" s="667"/>
      <c r="DL41" s="717"/>
      <c r="DM41" s="718"/>
      <c r="DN41" s="718"/>
      <c r="DO41" s="718"/>
      <c r="DP41" s="718"/>
      <c r="DQ41" s="718"/>
      <c r="DR41" s="718"/>
      <c r="DS41" s="718"/>
      <c r="DT41" s="718"/>
      <c r="DU41" s="718"/>
      <c r="DV41" s="719"/>
      <c r="DW41" s="708"/>
      <c r="DX41" s="709"/>
      <c r="DY41" s="709"/>
      <c r="DZ41" s="709"/>
      <c r="EA41" s="709"/>
      <c r="EB41" s="709"/>
      <c r="EC41" s="710"/>
    </row>
    <row r="42" spans="2:133" ht="11.25" customHeight="1" x14ac:dyDescent="0.15">
      <c r="AQ42" s="703" t="s">
        <v>340</v>
      </c>
      <c r="AR42" s="704"/>
      <c r="AS42" s="704"/>
      <c r="AT42" s="704"/>
      <c r="AU42" s="704"/>
      <c r="AV42" s="704"/>
      <c r="AW42" s="704"/>
      <c r="AX42" s="704"/>
      <c r="AY42" s="705"/>
      <c r="AZ42" s="706">
        <v>486729</v>
      </c>
      <c r="BA42" s="707"/>
      <c r="BB42" s="707"/>
      <c r="BC42" s="707"/>
      <c r="BD42" s="693"/>
      <c r="BE42" s="693"/>
      <c r="BF42" s="695"/>
      <c r="BG42" s="684"/>
      <c r="BH42" s="685"/>
      <c r="BI42" s="685"/>
      <c r="BJ42" s="685"/>
      <c r="BK42" s="685"/>
      <c r="BL42" s="206"/>
      <c r="BM42" s="656" t="s">
        <v>341</v>
      </c>
      <c r="BN42" s="656"/>
      <c r="BO42" s="656"/>
      <c r="BP42" s="656"/>
      <c r="BQ42" s="656"/>
      <c r="BR42" s="656"/>
      <c r="BS42" s="656"/>
      <c r="BT42" s="656"/>
      <c r="BU42" s="657"/>
      <c r="BV42" s="706">
        <v>377</v>
      </c>
      <c r="BW42" s="707"/>
      <c r="BX42" s="707"/>
      <c r="BY42" s="707"/>
      <c r="BZ42" s="707"/>
      <c r="CA42" s="707"/>
      <c r="CB42" s="716"/>
      <c r="CD42" s="631" t="s">
        <v>342</v>
      </c>
      <c r="CE42" s="632"/>
      <c r="CF42" s="632"/>
      <c r="CG42" s="632"/>
      <c r="CH42" s="632"/>
      <c r="CI42" s="632"/>
      <c r="CJ42" s="632"/>
      <c r="CK42" s="632"/>
      <c r="CL42" s="632"/>
      <c r="CM42" s="632"/>
      <c r="CN42" s="632"/>
      <c r="CO42" s="632"/>
      <c r="CP42" s="632"/>
      <c r="CQ42" s="633"/>
      <c r="CR42" s="634">
        <v>1003012</v>
      </c>
      <c r="CS42" s="666"/>
      <c r="CT42" s="666"/>
      <c r="CU42" s="666"/>
      <c r="CV42" s="666"/>
      <c r="CW42" s="666"/>
      <c r="CX42" s="666"/>
      <c r="CY42" s="667"/>
      <c r="CZ42" s="639">
        <v>10.7</v>
      </c>
      <c r="DA42" s="664"/>
      <c r="DB42" s="664"/>
      <c r="DC42" s="668"/>
      <c r="DD42" s="643">
        <v>298958</v>
      </c>
      <c r="DE42" s="666"/>
      <c r="DF42" s="666"/>
      <c r="DG42" s="666"/>
      <c r="DH42" s="666"/>
      <c r="DI42" s="666"/>
      <c r="DJ42" s="666"/>
      <c r="DK42" s="667"/>
      <c r="DL42" s="717"/>
      <c r="DM42" s="718"/>
      <c r="DN42" s="718"/>
      <c r="DO42" s="718"/>
      <c r="DP42" s="718"/>
      <c r="DQ42" s="718"/>
      <c r="DR42" s="718"/>
      <c r="DS42" s="718"/>
      <c r="DT42" s="718"/>
      <c r="DU42" s="718"/>
      <c r="DV42" s="719"/>
      <c r="DW42" s="708"/>
      <c r="DX42" s="709"/>
      <c r="DY42" s="709"/>
      <c r="DZ42" s="709"/>
      <c r="EA42" s="709"/>
      <c r="EB42" s="709"/>
      <c r="EC42" s="710"/>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12588</v>
      </c>
      <c r="CS43" s="666"/>
      <c r="CT43" s="666"/>
      <c r="CU43" s="666"/>
      <c r="CV43" s="666"/>
      <c r="CW43" s="666"/>
      <c r="CX43" s="666"/>
      <c r="CY43" s="667"/>
      <c r="CZ43" s="639">
        <v>0.1</v>
      </c>
      <c r="DA43" s="664"/>
      <c r="DB43" s="664"/>
      <c r="DC43" s="668"/>
      <c r="DD43" s="643">
        <v>12588</v>
      </c>
      <c r="DE43" s="666"/>
      <c r="DF43" s="666"/>
      <c r="DG43" s="666"/>
      <c r="DH43" s="666"/>
      <c r="DI43" s="666"/>
      <c r="DJ43" s="666"/>
      <c r="DK43" s="667"/>
      <c r="DL43" s="717"/>
      <c r="DM43" s="718"/>
      <c r="DN43" s="718"/>
      <c r="DO43" s="718"/>
      <c r="DP43" s="718"/>
      <c r="DQ43" s="718"/>
      <c r="DR43" s="718"/>
      <c r="DS43" s="718"/>
      <c r="DT43" s="718"/>
      <c r="DU43" s="718"/>
      <c r="DV43" s="719"/>
      <c r="DW43" s="708"/>
      <c r="DX43" s="709"/>
      <c r="DY43" s="709"/>
      <c r="DZ43" s="709"/>
      <c r="EA43" s="709"/>
      <c r="EB43" s="709"/>
      <c r="EC43" s="710"/>
    </row>
    <row r="44" spans="2:133" ht="11.25" customHeight="1" x14ac:dyDescent="0.15">
      <c r="B44" s="720" t="s">
        <v>345</v>
      </c>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720"/>
      <c r="AF44" s="720"/>
      <c r="AG44" s="720"/>
      <c r="AH44" s="720"/>
      <c r="AI44" s="720"/>
      <c r="AJ44" s="720"/>
      <c r="AK44" s="720"/>
      <c r="AL44" s="720"/>
      <c r="AM44" s="720"/>
      <c r="AN44" s="720"/>
      <c r="AO44" s="720"/>
      <c r="AP44" s="720"/>
      <c r="AQ44" s="720"/>
      <c r="AR44" s="720"/>
      <c r="AS44" s="720"/>
      <c r="AT44" s="720"/>
      <c r="AU44" s="720"/>
      <c r="AV44" s="720"/>
      <c r="AW44" s="720"/>
      <c r="AX44" s="720"/>
      <c r="AY44" s="720"/>
      <c r="AZ44" s="720"/>
      <c r="BA44" s="720"/>
      <c r="BB44" s="720"/>
      <c r="BC44" s="720"/>
      <c r="BD44" s="720"/>
      <c r="BE44" s="720"/>
      <c r="BF44" s="720"/>
      <c r="BG44" s="720"/>
      <c r="BH44" s="720"/>
      <c r="BI44" s="720"/>
      <c r="BJ44" s="720"/>
      <c r="BK44" s="720"/>
      <c r="BL44" s="720"/>
      <c r="BM44" s="720"/>
      <c r="BN44" s="720"/>
      <c r="BO44" s="720"/>
      <c r="BP44" s="720"/>
      <c r="BQ44" s="720"/>
      <c r="BR44" s="720"/>
      <c r="BS44" s="720"/>
      <c r="BT44" s="720"/>
      <c r="BU44" s="720"/>
      <c r="BV44" s="720"/>
      <c r="BW44" s="720"/>
      <c r="BX44" s="720"/>
      <c r="BY44" s="720"/>
      <c r="BZ44" s="720"/>
      <c r="CA44" s="720"/>
      <c r="CB44" s="720"/>
      <c r="CC44" s="721"/>
      <c r="CD44" s="670" t="s">
        <v>293</v>
      </c>
      <c r="CE44" s="671"/>
      <c r="CF44" s="631" t="s">
        <v>346</v>
      </c>
      <c r="CG44" s="632"/>
      <c r="CH44" s="632"/>
      <c r="CI44" s="632"/>
      <c r="CJ44" s="632"/>
      <c r="CK44" s="632"/>
      <c r="CL44" s="632"/>
      <c r="CM44" s="632"/>
      <c r="CN44" s="632"/>
      <c r="CO44" s="632"/>
      <c r="CP44" s="632"/>
      <c r="CQ44" s="633"/>
      <c r="CR44" s="634">
        <v>1002975</v>
      </c>
      <c r="CS44" s="635"/>
      <c r="CT44" s="635"/>
      <c r="CU44" s="635"/>
      <c r="CV44" s="635"/>
      <c r="CW44" s="635"/>
      <c r="CX44" s="635"/>
      <c r="CY44" s="636"/>
      <c r="CZ44" s="639">
        <v>10.7</v>
      </c>
      <c r="DA44" s="640"/>
      <c r="DB44" s="640"/>
      <c r="DC44" s="646"/>
      <c r="DD44" s="643">
        <v>298921</v>
      </c>
      <c r="DE44" s="635"/>
      <c r="DF44" s="635"/>
      <c r="DG44" s="635"/>
      <c r="DH44" s="635"/>
      <c r="DI44" s="635"/>
      <c r="DJ44" s="635"/>
      <c r="DK44" s="636"/>
      <c r="DL44" s="717"/>
      <c r="DM44" s="718"/>
      <c r="DN44" s="718"/>
      <c r="DO44" s="718"/>
      <c r="DP44" s="718"/>
      <c r="DQ44" s="718"/>
      <c r="DR44" s="718"/>
      <c r="DS44" s="718"/>
      <c r="DT44" s="718"/>
      <c r="DU44" s="718"/>
      <c r="DV44" s="719"/>
      <c r="DW44" s="708"/>
      <c r="DX44" s="709"/>
      <c r="DY44" s="709"/>
      <c r="DZ44" s="709"/>
      <c r="EA44" s="709"/>
      <c r="EB44" s="709"/>
      <c r="EC44" s="710"/>
    </row>
    <row r="45" spans="2:133" ht="11.25" customHeight="1" x14ac:dyDescent="0.15">
      <c r="B45" s="720" t="s">
        <v>347</v>
      </c>
      <c r="C45" s="720"/>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c r="BL45" s="720"/>
      <c r="BM45" s="720"/>
      <c r="BN45" s="720"/>
      <c r="BO45" s="720"/>
      <c r="BP45" s="720"/>
      <c r="BQ45" s="720"/>
      <c r="BR45" s="720"/>
      <c r="BS45" s="720"/>
      <c r="BT45" s="720"/>
      <c r="BU45" s="720"/>
      <c r="BV45" s="720"/>
      <c r="BW45" s="720"/>
      <c r="BX45" s="720"/>
      <c r="BY45" s="720"/>
      <c r="BZ45" s="720"/>
      <c r="CA45" s="720"/>
      <c r="CB45" s="720"/>
      <c r="CC45" s="721"/>
      <c r="CD45" s="672"/>
      <c r="CE45" s="673"/>
      <c r="CF45" s="631" t="s">
        <v>348</v>
      </c>
      <c r="CG45" s="632"/>
      <c r="CH45" s="632"/>
      <c r="CI45" s="632"/>
      <c r="CJ45" s="632"/>
      <c r="CK45" s="632"/>
      <c r="CL45" s="632"/>
      <c r="CM45" s="632"/>
      <c r="CN45" s="632"/>
      <c r="CO45" s="632"/>
      <c r="CP45" s="632"/>
      <c r="CQ45" s="633"/>
      <c r="CR45" s="634">
        <v>77273</v>
      </c>
      <c r="CS45" s="666"/>
      <c r="CT45" s="666"/>
      <c r="CU45" s="666"/>
      <c r="CV45" s="666"/>
      <c r="CW45" s="666"/>
      <c r="CX45" s="666"/>
      <c r="CY45" s="667"/>
      <c r="CZ45" s="639">
        <v>0.8</v>
      </c>
      <c r="DA45" s="664"/>
      <c r="DB45" s="664"/>
      <c r="DC45" s="668"/>
      <c r="DD45" s="643">
        <v>20936</v>
      </c>
      <c r="DE45" s="666"/>
      <c r="DF45" s="666"/>
      <c r="DG45" s="666"/>
      <c r="DH45" s="666"/>
      <c r="DI45" s="666"/>
      <c r="DJ45" s="666"/>
      <c r="DK45" s="667"/>
      <c r="DL45" s="717"/>
      <c r="DM45" s="718"/>
      <c r="DN45" s="718"/>
      <c r="DO45" s="718"/>
      <c r="DP45" s="718"/>
      <c r="DQ45" s="718"/>
      <c r="DR45" s="718"/>
      <c r="DS45" s="718"/>
      <c r="DT45" s="718"/>
      <c r="DU45" s="718"/>
      <c r="DV45" s="719"/>
      <c r="DW45" s="708"/>
      <c r="DX45" s="709"/>
      <c r="DY45" s="709"/>
      <c r="DZ45" s="709"/>
      <c r="EA45" s="709"/>
      <c r="EB45" s="709"/>
      <c r="EC45" s="710"/>
    </row>
    <row r="46" spans="2:133" ht="11.25" customHeight="1" x14ac:dyDescent="0.15">
      <c r="B46" s="207"/>
      <c r="CD46" s="672"/>
      <c r="CE46" s="673"/>
      <c r="CF46" s="631" t="s">
        <v>349</v>
      </c>
      <c r="CG46" s="632"/>
      <c r="CH46" s="632"/>
      <c r="CI46" s="632"/>
      <c r="CJ46" s="632"/>
      <c r="CK46" s="632"/>
      <c r="CL46" s="632"/>
      <c r="CM46" s="632"/>
      <c r="CN46" s="632"/>
      <c r="CO46" s="632"/>
      <c r="CP46" s="632"/>
      <c r="CQ46" s="633"/>
      <c r="CR46" s="634">
        <v>896862</v>
      </c>
      <c r="CS46" s="635"/>
      <c r="CT46" s="635"/>
      <c r="CU46" s="635"/>
      <c r="CV46" s="635"/>
      <c r="CW46" s="635"/>
      <c r="CX46" s="635"/>
      <c r="CY46" s="636"/>
      <c r="CZ46" s="639">
        <v>9.6</v>
      </c>
      <c r="DA46" s="640"/>
      <c r="DB46" s="640"/>
      <c r="DC46" s="646"/>
      <c r="DD46" s="643">
        <v>263608</v>
      </c>
      <c r="DE46" s="635"/>
      <c r="DF46" s="635"/>
      <c r="DG46" s="635"/>
      <c r="DH46" s="635"/>
      <c r="DI46" s="635"/>
      <c r="DJ46" s="635"/>
      <c r="DK46" s="636"/>
      <c r="DL46" s="717"/>
      <c r="DM46" s="718"/>
      <c r="DN46" s="718"/>
      <c r="DO46" s="718"/>
      <c r="DP46" s="718"/>
      <c r="DQ46" s="718"/>
      <c r="DR46" s="718"/>
      <c r="DS46" s="718"/>
      <c r="DT46" s="718"/>
      <c r="DU46" s="718"/>
      <c r="DV46" s="719"/>
      <c r="DW46" s="708"/>
      <c r="DX46" s="709"/>
      <c r="DY46" s="709"/>
      <c r="DZ46" s="709"/>
      <c r="EA46" s="709"/>
      <c r="EB46" s="709"/>
      <c r="EC46" s="710"/>
    </row>
    <row r="47" spans="2:133" ht="11.25" customHeight="1" x14ac:dyDescent="0.15">
      <c r="B47" s="207"/>
      <c r="CD47" s="672"/>
      <c r="CE47" s="673"/>
      <c r="CF47" s="631" t="s">
        <v>350</v>
      </c>
      <c r="CG47" s="632"/>
      <c r="CH47" s="632"/>
      <c r="CI47" s="632"/>
      <c r="CJ47" s="632"/>
      <c r="CK47" s="632"/>
      <c r="CL47" s="632"/>
      <c r="CM47" s="632"/>
      <c r="CN47" s="632"/>
      <c r="CO47" s="632"/>
      <c r="CP47" s="632"/>
      <c r="CQ47" s="633"/>
      <c r="CR47" s="634">
        <v>37</v>
      </c>
      <c r="CS47" s="666"/>
      <c r="CT47" s="666"/>
      <c r="CU47" s="666"/>
      <c r="CV47" s="666"/>
      <c r="CW47" s="666"/>
      <c r="CX47" s="666"/>
      <c r="CY47" s="667"/>
      <c r="CZ47" s="639">
        <v>0</v>
      </c>
      <c r="DA47" s="664"/>
      <c r="DB47" s="664"/>
      <c r="DC47" s="668"/>
      <c r="DD47" s="643">
        <v>37</v>
      </c>
      <c r="DE47" s="666"/>
      <c r="DF47" s="666"/>
      <c r="DG47" s="666"/>
      <c r="DH47" s="666"/>
      <c r="DI47" s="666"/>
      <c r="DJ47" s="666"/>
      <c r="DK47" s="667"/>
      <c r="DL47" s="717"/>
      <c r="DM47" s="718"/>
      <c r="DN47" s="718"/>
      <c r="DO47" s="718"/>
      <c r="DP47" s="718"/>
      <c r="DQ47" s="718"/>
      <c r="DR47" s="718"/>
      <c r="DS47" s="718"/>
      <c r="DT47" s="718"/>
      <c r="DU47" s="718"/>
      <c r="DV47" s="719"/>
      <c r="DW47" s="708"/>
      <c r="DX47" s="709"/>
      <c r="DY47" s="709"/>
      <c r="DZ47" s="709"/>
      <c r="EA47" s="709"/>
      <c r="EB47" s="709"/>
      <c r="EC47" s="710"/>
    </row>
    <row r="48" spans="2:133" x14ac:dyDescent="0.15">
      <c r="B48" s="207"/>
      <c r="CD48" s="674"/>
      <c r="CE48" s="675"/>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9" t="s">
        <v>121</v>
      </c>
      <c r="DA48" s="640"/>
      <c r="DB48" s="640"/>
      <c r="DC48" s="646"/>
      <c r="DD48" s="643" t="s">
        <v>121</v>
      </c>
      <c r="DE48" s="635"/>
      <c r="DF48" s="635"/>
      <c r="DG48" s="635"/>
      <c r="DH48" s="635"/>
      <c r="DI48" s="635"/>
      <c r="DJ48" s="635"/>
      <c r="DK48" s="636"/>
      <c r="DL48" s="717"/>
      <c r="DM48" s="718"/>
      <c r="DN48" s="718"/>
      <c r="DO48" s="718"/>
      <c r="DP48" s="718"/>
      <c r="DQ48" s="718"/>
      <c r="DR48" s="718"/>
      <c r="DS48" s="718"/>
      <c r="DT48" s="718"/>
      <c r="DU48" s="718"/>
      <c r="DV48" s="719"/>
      <c r="DW48" s="708"/>
      <c r="DX48" s="709"/>
      <c r="DY48" s="709"/>
      <c r="DZ48" s="709"/>
      <c r="EA48" s="709"/>
      <c r="EB48" s="709"/>
      <c r="EC48" s="710"/>
    </row>
    <row r="49" spans="2:133" ht="11.25" customHeight="1" x14ac:dyDescent="0.15">
      <c r="B49" s="207"/>
      <c r="CD49" s="655" t="s">
        <v>352</v>
      </c>
      <c r="CE49" s="656"/>
      <c r="CF49" s="656"/>
      <c r="CG49" s="656"/>
      <c r="CH49" s="656"/>
      <c r="CI49" s="656"/>
      <c r="CJ49" s="656"/>
      <c r="CK49" s="656"/>
      <c r="CL49" s="656"/>
      <c r="CM49" s="656"/>
      <c r="CN49" s="656"/>
      <c r="CO49" s="656"/>
      <c r="CP49" s="656"/>
      <c r="CQ49" s="657"/>
      <c r="CR49" s="706">
        <v>9380540</v>
      </c>
      <c r="CS49" s="693"/>
      <c r="CT49" s="693"/>
      <c r="CU49" s="693"/>
      <c r="CV49" s="693"/>
      <c r="CW49" s="693"/>
      <c r="CX49" s="693"/>
      <c r="CY49" s="722"/>
      <c r="CZ49" s="714">
        <v>100</v>
      </c>
      <c r="DA49" s="723"/>
      <c r="DB49" s="723"/>
      <c r="DC49" s="724"/>
      <c r="DD49" s="725">
        <v>5090083</v>
      </c>
      <c r="DE49" s="693"/>
      <c r="DF49" s="693"/>
      <c r="DG49" s="693"/>
      <c r="DH49" s="693"/>
      <c r="DI49" s="693"/>
      <c r="DJ49" s="693"/>
      <c r="DK49" s="722"/>
      <c r="DL49" s="726"/>
      <c r="DM49" s="727"/>
      <c r="DN49" s="727"/>
      <c r="DO49" s="727"/>
      <c r="DP49" s="727"/>
      <c r="DQ49" s="727"/>
      <c r="DR49" s="727"/>
      <c r="DS49" s="727"/>
      <c r="DT49" s="727"/>
      <c r="DU49" s="727"/>
      <c r="DV49" s="728"/>
      <c r="DW49" s="729"/>
      <c r="DX49" s="730"/>
      <c r="DY49" s="730"/>
      <c r="DZ49" s="730"/>
      <c r="EA49" s="730"/>
      <c r="EB49" s="730"/>
      <c r="EC49" s="731"/>
    </row>
  </sheetData>
  <sheetProtection algorithmName="SHA-512" hashValue="dVdBofZli0T6idsSA4ht1yuWClMa7BP/FAuY21eJbttv1r7biHrAi3SDt9CaJc7H5lHfuX7stKotgN4ofqObLA==" saltValue="e21j5a1yVV7/iFELKFaeL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BI1" zoomScale="60" zoomScaleNormal="60" zoomScaleSheetLayoutView="70" workbookViewId="0">
      <selection activeCell="CW18" sqref="CW18:DA18"/>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2" t="s">
        <v>353</v>
      </c>
      <c r="B2" s="732"/>
      <c r="C2" s="732"/>
      <c r="D2" s="732"/>
      <c r="E2" s="732"/>
      <c r="F2" s="732"/>
      <c r="G2" s="732"/>
      <c r="H2" s="732"/>
      <c r="I2" s="732"/>
      <c r="J2" s="732"/>
      <c r="K2" s="732"/>
      <c r="L2" s="732"/>
      <c r="M2" s="732"/>
      <c r="N2" s="732"/>
      <c r="O2" s="732"/>
      <c r="P2" s="732"/>
      <c r="Q2" s="732"/>
      <c r="R2" s="732"/>
      <c r="S2" s="732"/>
      <c r="T2" s="732"/>
      <c r="U2" s="732"/>
      <c r="V2" s="732"/>
      <c r="W2" s="732"/>
      <c r="X2" s="732"/>
      <c r="Y2" s="732"/>
      <c r="Z2" s="732"/>
      <c r="AA2" s="732"/>
      <c r="AB2" s="732"/>
      <c r="AC2" s="732"/>
      <c r="AD2" s="732"/>
      <c r="AE2" s="732"/>
      <c r="AF2" s="732"/>
      <c r="AG2" s="732"/>
      <c r="AH2" s="732"/>
      <c r="AI2" s="732"/>
      <c r="AJ2" s="732"/>
      <c r="AK2" s="732"/>
      <c r="AL2" s="732"/>
      <c r="AM2" s="732"/>
      <c r="AN2" s="732"/>
      <c r="AO2" s="732"/>
      <c r="AP2" s="732"/>
      <c r="AQ2" s="732"/>
      <c r="AR2" s="732"/>
      <c r="AS2" s="732"/>
      <c r="AT2" s="732"/>
      <c r="AU2" s="732"/>
      <c r="AV2" s="732"/>
      <c r="AW2" s="732"/>
      <c r="AX2" s="732"/>
      <c r="AY2" s="732"/>
      <c r="AZ2" s="732"/>
      <c r="BA2" s="732"/>
      <c r="BB2" s="732"/>
      <c r="BC2" s="732"/>
      <c r="BD2" s="732"/>
      <c r="BE2" s="732"/>
      <c r="BF2" s="732"/>
      <c r="BG2" s="732"/>
      <c r="BH2" s="732"/>
      <c r="BI2" s="73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3" t="s">
        <v>354</v>
      </c>
      <c r="DK2" s="734"/>
      <c r="DL2" s="734"/>
      <c r="DM2" s="734"/>
      <c r="DN2" s="734"/>
      <c r="DO2" s="735"/>
      <c r="DP2" s="210"/>
      <c r="DQ2" s="733" t="s">
        <v>355</v>
      </c>
      <c r="DR2" s="734"/>
      <c r="DS2" s="734"/>
      <c r="DT2" s="734"/>
      <c r="DU2" s="734"/>
      <c r="DV2" s="734"/>
      <c r="DW2" s="734"/>
      <c r="DX2" s="734"/>
      <c r="DY2" s="734"/>
      <c r="DZ2" s="735"/>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6" t="s">
        <v>356</v>
      </c>
      <c r="B4" s="736"/>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736"/>
      <c r="AY4" s="736"/>
      <c r="AZ4" s="214"/>
      <c r="BA4" s="214"/>
      <c r="BB4" s="214"/>
      <c r="BC4" s="214"/>
      <c r="BD4" s="214"/>
      <c r="BE4" s="215"/>
      <c r="BF4" s="215"/>
      <c r="BG4" s="215"/>
      <c r="BH4" s="215"/>
      <c r="BI4" s="215"/>
      <c r="BJ4" s="215"/>
      <c r="BK4" s="215"/>
      <c r="BL4" s="215"/>
      <c r="BM4" s="215"/>
      <c r="BN4" s="215"/>
      <c r="BO4" s="215"/>
      <c r="BP4" s="215"/>
      <c r="BQ4" s="737" t="s">
        <v>357</v>
      </c>
      <c r="BR4" s="737"/>
      <c r="BS4" s="737"/>
      <c r="BT4" s="737"/>
      <c r="BU4" s="737"/>
      <c r="BV4" s="737"/>
      <c r="BW4" s="737"/>
      <c r="BX4" s="737"/>
      <c r="BY4" s="737"/>
      <c r="BZ4" s="737"/>
      <c r="CA4" s="737"/>
      <c r="CB4" s="737"/>
      <c r="CC4" s="737"/>
      <c r="CD4" s="737"/>
      <c r="CE4" s="737"/>
      <c r="CF4" s="737"/>
      <c r="CG4" s="737"/>
      <c r="CH4" s="737"/>
      <c r="CI4" s="737"/>
      <c r="CJ4" s="737"/>
      <c r="CK4" s="737"/>
      <c r="CL4" s="737"/>
      <c r="CM4" s="737"/>
      <c r="CN4" s="737"/>
      <c r="CO4" s="737"/>
      <c r="CP4" s="737"/>
      <c r="CQ4" s="737"/>
      <c r="CR4" s="737"/>
      <c r="CS4" s="737"/>
      <c r="CT4" s="737"/>
      <c r="CU4" s="737"/>
      <c r="CV4" s="737"/>
      <c r="CW4" s="737"/>
      <c r="CX4" s="737"/>
      <c r="CY4" s="737"/>
      <c r="CZ4" s="737"/>
      <c r="DA4" s="737"/>
      <c r="DB4" s="737"/>
      <c r="DC4" s="737"/>
      <c r="DD4" s="737"/>
      <c r="DE4" s="737"/>
      <c r="DF4" s="737"/>
      <c r="DG4" s="737"/>
      <c r="DH4" s="737"/>
      <c r="DI4" s="737"/>
      <c r="DJ4" s="737"/>
      <c r="DK4" s="737"/>
      <c r="DL4" s="737"/>
      <c r="DM4" s="737"/>
      <c r="DN4" s="737"/>
      <c r="DO4" s="737"/>
      <c r="DP4" s="737"/>
      <c r="DQ4" s="737"/>
      <c r="DR4" s="737"/>
      <c r="DS4" s="737"/>
      <c r="DT4" s="737"/>
      <c r="DU4" s="737"/>
      <c r="DV4" s="737"/>
      <c r="DW4" s="737"/>
      <c r="DX4" s="737"/>
      <c r="DY4" s="737"/>
      <c r="DZ4" s="737"/>
      <c r="EA4" s="216"/>
    </row>
    <row r="5" spans="1:131" s="217" customFormat="1" ht="26.25" customHeight="1" x14ac:dyDescent="0.15">
      <c r="A5" s="738" t="s">
        <v>358</v>
      </c>
      <c r="B5" s="739"/>
      <c r="C5" s="739"/>
      <c r="D5" s="739"/>
      <c r="E5" s="739"/>
      <c r="F5" s="739"/>
      <c r="G5" s="739"/>
      <c r="H5" s="739"/>
      <c r="I5" s="739"/>
      <c r="J5" s="739"/>
      <c r="K5" s="739"/>
      <c r="L5" s="739"/>
      <c r="M5" s="739"/>
      <c r="N5" s="739"/>
      <c r="O5" s="739"/>
      <c r="P5" s="740"/>
      <c r="Q5" s="744" t="s">
        <v>359</v>
      </c>
      <c r="R5" s="745"/>
      <c r="S5" s="745"/>
      <c r="T5" s="745"/>
      <c r="U5" s="746"/>
      <c r="V5" s="744" t="s">
        <v>360</v>
      </c>
      <c r="W5" s="745"/>
      <c r="X5" s="745"/>
      <c r="Y5" s="745"/>
      <c r="Z5" s="746"/>
      <c r="AA5" s="744" t="s">
        <v>361</v>
      </c>
      <c r="AB5" s="745"/>
      <c r="AC5" s="745"/>
      <c r="AD5" s="745"/>
      <c r="AE5" s="745"/>
      <c r="AF5" s="750" t="s">
        <v>362</v>
      </c>
      <c r="AG5" s="745"/>
      <c r="AH5" s="745"/>
      <c r="AI5" s="745"/>
      <c r="AJ5" s="751"/>
      <c r="AK5" s="745" t="s">
        <v>363</v>
      </c>
      <c r="AL5" s="745"/>
      <c r="AM5" s="745"/>
      <c r="AN5" s="745"/>
      <c r="AO5" s="746"/>
      <c r="AP5" s="744" t="s">
        <v>364</v>
      </c>
      <c r="AQ5" s="745"/>
      <c r="AR5" s="745"/>
      <c r="AS5" s="745"/>
      <c r="AT5" s="746"/>
      <c r="AU5" s="744" t="s">
        <v>365</v>
      </c>
      <c r="AV5" s="745"/>
      <c r="AW5" s="745"/>
      <c r="AX5" s="745"/>
      <c r="AY5" s="751"/>
      <c r="AZ5" s="214"/>
      <c r="BA5" s="214"/>
      <c r="BB5" s="214"/>
      <c r="BC5" s="214"/>
      <c r="BD5" s="214"/>
      <c r="BE5" s="215"/>
      <c r="BF5" s="215"/>
      <c r="BG5" s="215"/>
      <c r="BH5" s="215"/>
      <c r="BI5" s="215"/>
      <c r="BJ5" s="215"/>
      <c r="BK5" s="215"/>
      <c r="BL5" s="215"/>
      <c r="BM5" s="215"/>
      <c r="BN5" s="215"/>
      <c r="BO5" s="215"/>
      <c r="BP5" s="215"/>
      <c r="BQ5" s="738" t="s">
        <v>366</v>
      </c>
      <c r="BR5" s="739"/>
      <c r="BS5" s="739"/>
      <c r="BT5" s="739"/>
      <c r="BU5" s="739"/>
      <c r="BV5" s="739"/>
      <c r="BW5" s="739"/>
      <c r="BX5" s="739"/>
      <c r="BY5" s="739"/>
      <c r="BZ5" s="739"/>
      <c r="CA5" s="739"/>
      <c r="CB5" s="739"/>
      <c r="CC5" s="739"/>
      <c r="CD5" s="739"/>
      <c r="CE5" s="739"/>
      <c r="CF5" s="739"/>
      <c r="CG5" s="740"/>
      <c r="CH5" s="744" t="s">
        <v>367</v>
      </c>
      <c r="CI5" s="745"/>
      <c r="CJ5" s="745"/>
      <c r="CK5" s="745"/>
      <c r="CL5" s="746"/>
      <c r="CM5" s="744" t="s">
        <v>368</v>
      </c>
      <c r="CN5" s="745"/>
      <c r="CO5" s="745"/>
      <c r="CP5" s="745"/>
      <c r="CQ5" s="746"/>
      <c r="CR5" s="744" t="s">
        <v>369</v>
      </c>
      <c r="CS5" s="745"/>
      <c r="CT5" s="745"/>
      <c r="CU5" s="745"/>
      <c r="CV5" s="746"/>
      <c r="CW5" s="744" t="s">
        <v>370</v>
      </c>
      <c r="CX5" s="745"/>
      <c r="CY5" s="745"/>
      <c r="CZ5" s="745"/>
      <c r="DA5" s="746"/>
      <c r="DB5" s="744" t="s">
        <v>371</v>
      </c>
      <c r="DC5" s="745"/>
      <c r="DD5" s="745"/>
      <c r="DE5" s="745"/>
      <c r="DF5" s="746"/>
      <c r="DG5" s="777" t="s">
        <v>372</v>
      </c>
      <c r="DH5" s="778"/>
      <c r="DI5" s="778"/>
      <c r="DJ5" s="778"/>
      <c r="DK5" s="779"/>
      <c r="DL5" s="777" t="s">
        <v>373</v>
      </c>
      <c r="DM5" s="778"/>
      <c r="DN5" s="778"/>
      <c r="DO5" s="778"/>
      <c r="DP5" s="779"/>
      <c r="DQ5" s="744" t="s">
        <v>374</v>
      </c>
      <c r="DR5" s="745"/>
      <c r="DS5" s="745"/>
      <c r="DT5" s="745"/>
      <c r="DU5" s="746"/>
      <c r="DV5" s="744" t="s">
        <v>365</v>
      </c>
      <c r="DW5" s="745"/>
      <c r="DX5" s="745"/>
      <c r="DY5" s="745"/>
      <c r="DZ5" s="751"/>
      <c r="EA5" s="216"/>
    </row>
    <row r="6" spans="1:131" s="217" customFormat="1" ht="26.25" customHeight="1" thickBot="1" x14ac:dyDescent="0.2">
      <c r="A6" s="741"/>
      <c r="B6" s="742"/>
      <c r="C6" s="742"/>
      <c r="D6" s="742"/>
      <c r="E6" s="742"/>
      <c r="F6" s="742"/>
      <c r="G6" s="742"/>
      <c r="H6" s="742"/>
      <c r="I6" s="742"/>
      <c r="J6" s="742"/>
      <c r="K6" s="742"/>
      <c r="L6" s="742"/>
      <c r="M6" s="742"/>
      <c r="N6" s="742"/>
      <c r="O6" s="742"/>
      <c r="P6" s="743"/>
      <c r="Q6" s="747"/>
      <c r="R6" s="748"/>
      <c r="S6" s="748"/>
      <c r="T6" s="748"/>
      <c r="U6" s="749"/>
      <c r="V6" s="747"/>
      <c r="W6" s="748"/>
      <c r="X6" s="748"/>
      <c r="Y6" s="748"/>
      <c r="Z6" s="749"/>
      <c r="AA6" s="747"/>
      <c r="AB6" s="748"/>
      <c r="AC6" s="748"/>
      <c r="AD6" s="748"/>
      <c r="AE6" s="748"/>
      <c r="AF6" s="752"/>
      <c r="AG6" s="748"/>
      <c r="AH6" s="748"/>
      <c r="AI6" s="748"/>
      <c r="AJ6" s="753"/>
      <c r="AK6" s="748"/>
      <c r="AL6" s="748"/>
      <c r="AM6" s="748"/>
      <c r="AN6" s="748"/>
      <c r="AO6" s="749"/>
      <c r="AP6" s="747"/>
      <c r="AQ6" s="748"/>
      <c r="AR6" s="748"/>
      <c r="AS6" s="748"/>
      <c r="AT6" s="749"/>
      <c r="AU6" s="747"/>
      <c r="AV6" s="748"/>
      <c r="AW6" s="748"/>
      <c r="AX6" s="748"/>
      <c r="AY6" s="753"/>
      <c r="AZ6" s="214"/>
      <c r="BA6" s="214"/>
      <c r="BB6" s="214"/>
      <c r="BC6" s="214"/>
      <c r="BD6" s="214"/>
      <c r="BE6" s="215"/>
      <c r="BF6" s="215"/>
      <c r="BG6" s="215"/>
      <c r="BH6" s="215"/>
      <c r="BI6" s="215"/>
      <c r="BJ6" s="215"/>
      <c r="BK6" s="215"/>
      <c r="BL6" s="215"/>
      <c r="BM6" s="215"/>
      <c r="BN6" s="215"/>
      <c r="BO6" s="215"/>
      <c r="BP6" s="215"/>
      <c r="BQ6" s="741"/>
      <c r="BR6" s="742"/>
      <c r="BS6" s="742"/>
      <c r="BT6" s="742"/>
      <c r="BU6" s="742"/>
      <c r="BV6" s="742"/>
      <c r="BW6" s="742"/>
      <c r="BX6" s="742"/>
      <c r="BY6" s="742"/>
      <c r="BZ6" s="742"/>
      <c r="CA6" s="742"/>
      <c r="CB6" s="742"/>
      <c r="CC6" s="742"/>
      <c r="CD6" s="742"/>
      <c r="CE6" s="742"/>
      <c r="CF6" s="742"/>
      <c r="CG6" s="743"/>
      <c r="CH6" s="747"/>
      <c r="CI6" s="748"/>
      <c r="CJ6" s="748"/>
      <c r="CK6" s="748"/>
      <c r="CL6" s="749"/>
      <c r="CM6" s="747"/>
      <c r="CN6" s="748"/>
      <c r="CO6" s="748"/>
      <c r="CP6" s="748"/>
      <c r="CQ6" s="749"/>
      <c r="CR6" s="747"/>
      <c r="CS6" s="748"/>
      <c r="CT6" s="748"/>
      <c r="CU6" s="748"/>
      <c r="CV6" s="749"/>
      <c r="CW6" s="747"/>
      <c r="CX6" s="748"/>
      <c r="CY6" s="748"/>
      <c r="CZ6" s="748"/>
      <c r="DA6" s="749"/>
      <c r="DB6" s="747"/>
      <c r="DC6" s="748"/>
      <c r="DD6" s="748"/>
      <c r="DE6" s="748"/>
      <c r="DF6" s="749"/>
      <c r="DG6" s="780"/>
      <c r="DH6" s="781"/>
      <c r="DI6" s="781"/>
      <c r="DJ6" s="781"/>
      <c r="DK6" s="782"/>
      <c r="DL6" s="780"/>
      <c r="DM6" s="781"/>
      <c r="DN6" s="781"/>
      <c r="DO6" s="781"/>
      <c r="DP6" s="782"/>
      <c r="DQ6" s="747"/>
      <c r="DR6" s="748"/>
      <c r="DS6" s="748"/>
      <c r="DT6" s="748"/>
      <c r="DU6" s="749"/>
      <c r="DV6" s="747"/>
      <c r="DW6" s="748"/>
      <c r="DX6" s="748"/>
      <c r="DY6" s="748"/>
      <c r="DZ6" s="753"/>
      <c r="EA6" s="216"/>
    </row>
    <row r="7" spans="1:131" s="217" customFormat="1" ht="26.25" customHeight="1" thickTop="1" x14ac:dyDescent="0.15">
      <c r="A7" s="218">
        <v>1</v>
      </c>
      <c r="B7" s="760" t="s">
        <v>375</v>
      </c>
      <c r="C7" s="761"/>
      <c r="D7" s="761"/>
      <c r="E7" s="761"/>
      <c r="F7" s="761"/>
      <c r="G7" s="761"/>
      <c r="H7" s="761"/>
      <c r="I7" s="761"/>
      <c r="J7" s="761"/>
      <c r="K7" s="761"/>
      <c r="L7" s="761"/>
      <c r="M7" s="761"/>
      <c r="N7" s="761"/>
      <c r="O7" s="761"/>
      <c r="P7" s="762"/>
      <c r="Q7" s="763">
        <v>10151</v>
      </c>
      <c r="R7" s="764"/>
      <c r="S7" s="764"/>
      <c r="T7" s="764"/>
      <c r="U7" s="765"/>
      <c r="V7" s="766">
        <v>9381</v>
      </c>
      <c r="W7" s="764"/>
      <c r="X7" s="764"/>
      <c r="Y7" s="764"/>
      <c r="Z7" s="765"/>
      <c r="AA7" s="766">
        <v>771</v>
      </c>
      <c r="AB7" s="764"/>
      <c r="AC7" s="764"/>
      <c r="AD7" s="764"/>
      <c r="AE7" s="767"/>
      <c r="AF7" s="768">
        <v>669</v>
      </c>
      <c r="AG7" s="769"/>
      <c r="AH7" s="769"/>
      <c r="AI7" s="769"/>
      <c r="AJ7" s="770"/>
      <c r="AK7" s="771"/>
      <c r="AL7" s="772"/>
      <c r="AM7" s="772"/>
      <c r="AN7" s="772"/>
      <c r="AO7" s="772"/>
      <c r="AP7" s="773">
        <v>5221</v>
      </c>
      <c r="AQ7" s="755"/>
      <c r="AR7" s="755"/>
      <c r="AS7" s="755"/>
      <c r="AT7" s="771"/>
      <c r="AU7" s="774"/>
      <c r="AV7" s="774"/>
      <c r="AW7" s="774"/>
      <c r="AX7" s="774"/>
      <c r="AY7" s="775"/>
      <c r="AZ7" s="214"/>
      <c r="BA7" s="214"/>
      <c r="BB7" s="214"/>
      <c r="BC7" s="214"/>
      <c r="BD7" s="214"/>
      <c r="BE7" s="215"/>
      <c r="BF7" s="215"/>
      <c r="BG7" s="215"/>
      <c r="BH7" s="215"/>
      <c r="BI7" s="215"/>
      <c r="BJ7" s="215"/>
      <c r="BK7" s="215"/>
      <c r="BL7" s="215"/>
      <c r="BM7" s="215"/>
      <c r="BN7" s="215"/>
      <c r="BO7" s="215"/>
      <c r="BP7" s="215"/>
      <c r="BQ7" s="218">
        <v>1</v>
      </c>
      <c r="BR7" s="219" t="s">
        <v>568</v>
      </c>
      <c r="BS7" s="757" t="s">
        <v>569</v>
      </c>
      <c r="BT7" s="758"/>
      <c r="BU7" s="758"/>
      <c r="BV7" s="758"/>
      <c r="BW7" s="758"/>
      <c r="BX7" s="758"/>
      <c r="BY7" s="758"/>
      <c r="BZ7" s="758"/>
      <c r="CA7" s="758"/>
      <c r="CB7" s="758"/>
      <c r="CC7" s="758"/>
      <c r="CD7" s="758"/>
      <c r="CE7" s="758"/>
      <c r="CF7" s="758"/>
      <c r="CG7" s="776"/>
      <c r="CH7" s="754">
        <v>0</v>
      </c>
      <c r="CI7" s="755"/>
      <c r="CJ7" s="755"/>
      <c r="CK7" s="755"/>
      <c r="CL7" s="756"/>
      <c r="CM7" s="754">
        <v>-4</v>
      </c>
      <c r="CN7" s="755"/>
      <c r="CO7" s="755"/>
      <c r="CP7" s="755"/>
      <c r="CQ7" s="756"/>
      <c r="CR7" s="754">
        <v>5</v>
      </c>
      <c r="CS7" s="755"/>
      <c r="CT7" s="755"/>
      <c r="CU7" s="755"/>
      <c r="CV7" s="756"/>
      <c r="CW7" s="754" t="s">
        <v>571</v>
      </c>
      <c r="CX7" s="755"/>
      <c r="CY7" s="755"/>
      <c r="CZ7" s="755"/>
      <c r="DA7" s="756"/>
      <c r="DB7" s="754">
        <v>71</v>
      </c>
      <c r="DC7" s="755"/>
      <c r="DD7" s="755"/>
      <c r="DE7" s="755"/>
      <c r="DF7" s="756"/>
      <c r="DG7" s="754" t="s">
        <v>571</v>
      </c>
      <c r="DH7" s="755"/>
      <c r="DI7" s="755"/>
      <c r="DJ7" s="755"/>
      <c r="DK7" s="756"/>
      <c r="DL7" s="754" t="s">
        <v>571</v>
      </c>
      <c r="DM7" s="755"/>
      <c r="DN7" s="755"/>
      <c r="DO7" s="755"/>
      <c r="DP7" s="756"/>
      <c r="DQ7" s="754" t="s">
        <v>571</v>
      </c>
      <c r="DR7" s="755"/>
      <c r="DS7" s="755"/>
      <c r="DT7" s="755"/>
      <c r="DU7" s="756"/>
      <c r="DV7" s="757"/>
      <c r="DW7" s="758"/>
      <c r="DX7" s="758"/>
      <c r="DY7" s="758"/>
      <c r="DZ7" s="759"/>
      <c r="EA7" s="216"/>
    </row>
    <row r="8" spans="1:131" s="217" customFormat="1" ht="26.25" customHeight="1" x14ac:dyDescent="0.15">
      <c r="A8" s="220">
        <v>2</v>
      </c>
      <c r="B8" s="794" t="s">
        <v>376</v>
      </c>
      <c r="C8" s="795"/>
      <c r="D8" s="795"/>
      <c r="E8" s="795"/>
      <c r="F8" s="795"/>
      <c r="G8" s="795"/>
      <c r="H8" s="795"/>
      <c r="I8" s="795"/>
      <c r="J8" s="795"/>
      <c r="K8" s="795"/>
      <c r="L8" s="795"/>
      <c r="M8" s="795"/>
      <c r="N8" s="795"/>
      <c r="O8" s="795"/>
      <c r="P8" s="796"/>
      <c r="Q8" s="803">
        <v>5</v>
      </c>
      <c r="R8" s="801"/>
      <c r="S8" s="801"/>
      <c r="T8" s="801"/>
      <c r="U8" s="804"/>
      <c r="V8" s="799">
        <v>0</v>
      </c>
      <c r="W8" s="801"/>
      <c r="X8" s="801"/>
      <c r="Y8" s="801"/>
      <c r="Z8" s="804"/>
      <c r="AA8" s="799">
        <v>5</v>
      </c>
      <c r="AB8" s="801"/>
      <c r="AC8" s="801"/>
      <c r="AD8" s="801"/>
      <c r="AE8" s="802"/>
      <c r="AF8" s="800">
        <v>5</v>
      </c>
      <c r="AG8" s="801"/>
      <c r="AH8" s="801"/>
      <c r="AI8" s="801"/>
      <c r="AJ8" s="802"/>
      <c r="AK8" s="783"/>
      <c r="AL8" s="784"/>
      <c r="AM8" s="784"/>
      <c r="AN8" s="784"/>
      <c r="AO8" s="784"/>
      <c r="AP8" s="784" t="s">
        <v>547</v>
      </c>
      <c r="AQ8" s="784"/>
      <c r="AR8" s="784"/>
      <c r="AS8" s="784"/>
      <c r="AT8" s="784"/>
      <c r="AU8" s="785"/>
      <c r="AV8" s="785"/>
      <c r="AW8" s="785"/>
      <c r="AX8" s="785"/>
      <c r="AY8" s="786"/>
      <c r="AZ8" s="214"/>
      <c r="BA8" s="214"/>
      <c r="BB8" s="214"/>
      <c r="BC8" s="214"/>
      <c r="BD8" s="214"/>
      <c r="BE8" s="215"/>
      <c r="BF8" s="215"/>
      <c r="BG8" s="215"/>
      <c r="BH8" s="215"/>
      <c r="BI8" s="215"/>
      <c r="BJ8" s="215"/>
      <c r="BK8" s="215"/>
      <c r="BL8" s="215"/>
      <c r="BM8" s="215"/>
      <c r="BN8" s="215"/>
      <c r="BO8" s="215"/>
      <c r="BP8" s="215"/>
      <c r="BQ8" s="220">
        <v>2</v>
      </c>
      <c r="BR8" s="221"/>
      <c r="BS8" s="787" t="s">
        <v>570</v>
      </c>
      <c r="BT8" s="788"/>
      <c r="BU8" s="788"/>
      <c r="BV8" s="788"/>
      <c r="BW8" s="788"/>
      <c r="BX8" s="788"/>
      <c r="BY8" s="788"/>
      <c r="BZ8" s="788"/>
      <c r="CA8" s="788"/>
      <c r="CB8" s="788"/>
      <c r="CC8" s="788"/>
      <c r="CD8" s="788"/>
      <c r="CE8" s="788"/>
      <c r="CF8" s="788"/>
      <c r="CG8" s="789"/>
      <c r="CH8" s="790">
        <v>2</v>
      </c>
      <c r="CI8" s="791"/>
      <c r="CJ8" s="791"/>
      <c r="CK8" s="791"/>
      <c r="CL8" s="792"/>
      <c r="CM8" s="790">
        <v>38</v>
      </c>
      <c r="CN8" s="791"/>
      <c r="CO8" s="791"/>
      <c r="CP8" s="791"/>
      <c r="CQ8" s="792"/>
      <c r="CR8" s="790">
        <v>9</v>
      </c>
      <c r="CS8" s="791"/>
      <c r="CT8" s="791"/>
      <c r="CU8" s="791"/>
      <c r="CV8" s="792"/>
      <c r="CW8" s="790" t="s">
        <v>571</v>
      </c>
      <c r="CX8" s="791"/>
      <c r="CY8" s="791"/>
      <c r="CZ8" s="791"/>
      <c r="DA8" s="792"/>
      <c r="DB8" s="790" t="s">
        <v>571</v>
      </c>
      <c r="DC8" s="791"/>
      <c r="DD8" s="791"/>
      <c r="DE8" s="791"/>
      <c r="DF8" s="792"/>
      <c r="DG8" s="790" t="s">
        <v>571</v>
      </c>
      <c r="DH8" s="791"/>
      <c r="DI8" s="791"/>
      <c r="DJ8" s="791"/>
      <c r="DK8" s="792"/>
      <c r="DL8" s="790" t="s">
        <v>571</v>
      </c>
      <c r="DM8" s="791"/>
      <c r="DN8" s="791"/>
      <c r="DO8" s="791"/>
      <c r="DP8" s="792"/>
      <c r="DQ8" s="790" t="s">
        <v>571</v>
      </c>
      <c r="DR8" s="791"/>
      <c r="DS8" s="791"/>
      <c r="DT8" s="791"/>
      <c r="DU8" s="792"/>
      <c r="DV8" s="787"/>
      <c r="DW8" s="788"/>
      <c r="DX8" s="788"/>
      <c r="DY8" s="788"/>
      <c r="DZ8" s="793"/>
      <c r="EA8" s="216"/>
    </row>
    <row r="9" spans="1:131" s="217" customFormat="1" ht="26.25" customHeight="1" x14ac:dyDescent="0.15">
      <c r="A9" s="220">
        <v>3</v>
      </c>
      <c r="B9" s="794"/>
      <c r="C9" s="795"/>
      <c r="D9" s="795"/>
      <c r="E9" s="795"/>
      <c r="F9" s="795"/>
      <c r="G9" s="795"/>
      <c r="H9" s="795"/>
      <c r="I9" s="795"/>
      <c r="J9" s="795"/>
      <c r="K9" s="795"/>
      <c r="L9" s="795"/>
      <c r="M9" s="795"/>
      <c r="N9" s="795"/>
      <c r="O9" s="795"/>
      <c r="P9" s="796"/>
      <c r="Q9" s="797"/>
      <c r="R9" s="798"/>
      <c r="S9" s="798"/>
      <c r="T9" s="798"/>
      <c r="U9" s="798"/>
      <c r="V9" s="798"/>
      <c r="W9" s="798"/>
      <c r="X9" s="798"/>
      <c r="Y9" s="798"/>
      <c r="Z9" s="798"/>
      <c r="AA9" s="798"/>
      <c r="AB9" s="798"/>
      <c r="AC9" s="798"/>
      <c r="AD9" s="798"/>
      <c r="AE9" s="799"/>
      <c r="AF9" s="800"/>
      <c r="AG9" s="801"/>
      <c r="AH9" s="801"/>
      <c r="AI9" s="801"/>
      <c r="AJ9" s="802"/>
      <c r="AK9" s="783"/>
      <c r="AL9" s="784"/>
      <c r="AM9" s="784"/>
      <c r="AN9" s="784"/>
      <c r="AO9" s="784"/>
      <c r="AP9" s="784"/>
      <c r="AQ9" s="784"/>
      <c r="AR9" s="784"/>
      <c r="AS9" s="784"/>
      <c r="AT9" s="784"/>
      <c r="AU9" s="785"/>
      <c r="AV9" s="785"/>
      <c r="AW9" s="785"/>
      <c r="AX9" s="785"/>
      <c r="AY9" s="786"/>
      <c r="AZ9" s="214"/>
      <c r="BA9" s="214"/>
      <c r="BB9" s="214"/>
      <c r="BC9" s="214"/>
      <c r="BD9" s="214"/>
      <c r="BE9" s="215"/>
      <c r="BF9" s="215"/>
      <c r="BG9" s="215"/>
      <c r="BH9" s="215"/>
      <c r="BI9" s="215"/>
      <c r="BJ9" s="215"/>
      <c r="BK9" s="215"/>
      <c r="BL9" s="215"/>
      <c r="BM9" s="215"/>
      <c r="BN9" s="215"/>
      <c r="BO9" s="215"/>
      <c r="BP9" s="215"/>
      <c r="BQ9" s="220">
        <v>3</v>
      </c>
      <c r="BR9" s="221"/>
      <c r="BS9" s="787"/>
      <c r="BT9" s="788"/>
      <c r="BU9" s="788"/>
      <c r="BV9" s="788"/>
      <c r="BW9" s="788"/>
      <c r="BX9" s="788"/>
      <c r="BY9" s="788"/>
      <c r="BZ9" s="788"/>
      <c r="CA9" s="788"/>
      <c r="CB9" s="788"/>
      <c r="CC9" s="788"/>
      <c r="CD9" s="788"/>
      <c r="CE9" s="788"/>
      <c r="CF9" s="788"/>
      <c r="CG9" s="789"/>
      <c r="CH9" s="790"/>
      <c r="CI9" s="791"/>
      <c r="CJ9" s="791"/>
      <c r="CK9" s="791"/>
      <c r="CL9" s="792"/>
      <c r="CM9" s="790"/>
      <c r="CN9" s="791"/>
      <c r="CO9" s="791"/>
      <c r="CP9" s="791"/>
      <c r="CQ9" s="792"/>
      <c r="CR9" s="790"/>
      <c r="CS9" s="791"/>
      <c r="CT9" s="791"/>
      <c r="CU9" s="791"/>
      <c r="CV9" s="792"/>
      <c r="CW9" s="790"/>
      <c r="CX9" s="791"/>
      <c r="CY9" s="791"/>
      <c r="CZ9" s="791"/>
      <c r="DA9" s="792"/>
      <c r="DB9" s="790"/>
      <c r="DC9" s="791"/>
      <c r="DD9" s="791"/>
      <c r="DE9" s="791"/>
      <c r="DF9" s="792"/>
      <c r="DG9" s="790"/>
      <c r="DH9" s="791"/>
      <c r="DI9" s="791"/>
      <c r="DJ9" s="791"/>
      <c r="DK9" s="792"/>
      <c r="DL9" s="790"/>
      <c r="DM9" s="791"/>
      <c r="DN9" s="791"/>
      <c r="DO9" s="791"/>
      <c r="DP9" s="792"/>
      <c r="DQ9" s="790"/>
      <c r="DR9" s="791"/>
      <c r="DS9" s="791"/>
      <c r="DT9" s="791"/>
      <c r="DU9" s="792"/>
      <c r="DV9" s="787"/>
      <c r="DW9" s="788"/>
      <c r="DX9" s="788"/>
      <c r="DY9" s="788"/>
      <c r="DZ9" s="793"/>
      <c r="EA9" s="216"/>
    </row>
    <row r="10" spans="1:131" s="217" customFormat="1" ht="26.25" customHeight="1" x14ac:dyDescent="0.15">
      <c r="A10" s="220">
        <v>4</v>
      </c>
      <c r="B10" s="794"/>
      <c r="C10" s="795"/>
      <c r="D10" s="795"/>
      <c r="E10" s="795"/>
      <c r="F10" s="795"/>
      <c r="G10" s="795"/>
      <c r="H10" s="795"/>
      <c r="I10" s="795"/>
      <c r="J10" s="795"/>
      <c r="K10" s="795"/>
      <c r="L10" s="795"/>
      <c r="M10" s="795"/>
      <c r="N10" s="795"/>
      <c r="O10" s="795"/>
      <c r="P10" s="796"/>
      <c r="Q10" s="797"/>
      <c r="R10" s="798"/>
      <c r="S10" s="798"/>
      <c r="T10" s="798"/>
      <c r="U10" s="798"/>
      <c r="V10" s="798"/>
      <c r="W10" s="798"/>
      <c r="X10" s="798"/>
      <c r="Y10" s="798"/>
      <c r="Z10" s="798"/>
      <c r="AA10" s="798"/>
      <c r="AB10" s="798"/>
      <c r="AC10" s="798"/>
      <c r="AD10" s="798"/>
      <c r="AE10" s="799"/>
      <c r="AF10" s="800"/>
      <c r="AG10" s="801"/>
      <c r="AH10" s="801"/>
      <c r="AI10" s="801"/>
      <c r="AJ10" s="802"/>
      <c r="AK10" s="783"/>
      <c r="AL10" s="784"/>
      <c r="AM10" s="784"/>
      <c r="AN10" s="784"/>
      <c r="AO10" s="784"/>
      <c r="AP10" s="784"/>
      <c r="AQ10" s="784"/>
      <c r="AR10" s="784"/>
      <c r="AS10" s="784"/>
      <c r="AT10" s="784"/>
      <c r="AU10" s="785"/>
      <c r="AV10" s="785"/>
      <c r="AW10" s="785"/>
      <c r="AX10" s="785"/>
      <c r="AY10" s="786"/>
      <c r="AZ10" s="214"/>
      <c r="BA10" s="214"/>
      <c r="BB10" s="214"/>
      <c r="BC10" s="214"/>
      <c r="BD10" s="214"/>
      <c r="BE10" s="215"/>
      <c r="BF10" s="215"/>
      <c r="BG10" s="215"/>
      <c r="BH10" s="215"/>
      <c r="BI10" s="215"/>
      <c r="BJ10" s="215"/>
      <c r="BK10" s="215"/>
      <c r="BL10" s="215"/>
      <c r="BM10" s="215"/>
      <c r="BN10" s="215"/>
      <c r="BO10" s="215"/>
      <c r="BP10" s="215"/>
      <c r="BQ10" s="220">
        <v>4</v>
      </c>
      <c r="BR10" s="221"/>
      <c r="BS10" s="787"/>
      <c r="BT10" s="788"/>
      <c r="BU10" s="788"/>
      <c r="BV10" s="788"/>
      <c r="BW10" s="788"/>
      <c r="BX10" s="788"/>
      <c r="BY10" s="788"/>
      <c r="BZ10" s="788"/>
      <c r="CA10" s="788"/>
      <c r="CB10" s="788"/>
      <c r="CC10" s="788"/>
      <c r="CD10" s="788"/>
      <c r="CE10" s="788"/>
      <c r="CF10" s="788"/>
      <c r="CG10" s="789"/>
      <c r="CH10" s="790"/>
      <c r="CI10" s="791"/>
      <c r="CJ10" s="791"/>
      <c r="CK10" s="791"/>
      <c r="CL10" s="792"/>
      <c r="CM10" s="790"/>
      <c r="CN10" s="791"/>
      <c r="CO10" s="791"/>
      <c r="CP10" s="791"/>
      <c r="CQ10" s="792"/>
      <c r="CR10" s="790"/>
      <c r="CS10" s="791"/>
      <c r="CT10" s="791"/>
      <c r="CU10" s="791"/>
      <c r="CV10" s="792"/>
      <c r="CW10" s="790"/>
      <c r="CX10" s="791"/>
      <c r="CY10" s="791"/>
      <c r="CZ10" s="791"/>
      <c r="DA10" s="792"/>
      <c r="DB10" s="790"/>
      <c r="DC10" s="791"/>
      <c r="DD10" s="791"/>
      <c r="DE10" s="791"/>
      <c r="DF10" s="792"/>
      <c r="DG10" s="790"/>
      <c r="DH10" s="791"/>
      <c r="DI10" s="791"/>
      <c r="DJ10" s="791"/>
      <c r="DK10" s="792"/>
      <c r="DL10" s="790"/>
      <c r="DM10" s="791"/>
      <c r="DN10" s="791"/>
      <c r="DO10" s="791"/>
      <c r="DP10" s="792"/>
      <c r="DQ10" s="790"/>
      <c r="DR10" s="791"/>
      <c r="DS10" s="791"/>
      <c r="DT10" s="791"/>
      <c r="DU10" s="792"/>
      <c r="DV10" s="787"/>
      <c r="DW10" s="788"/>
      <c r="DX10" s="788"/>
      <c r="DY10" s="788"/>
      <c r="DZ10" s="793"/>
      <c r="EA10" s="216"/>
    </row>
    <row r="11" spans="1:131" s="217" customFormat="1" ht="26.25" customHeight="1" x14ac:dyDescent="0.15">
      <c r="A11" s="220">
        <v>5</v>
      </c>
      <c r="B11" s="794"/>
      <c r="C11" s="795"/>
      <c r="D11" s="795"/>
      <c r="E11" s="795"/>
      <c r="F11" s="795"/>
      <c r="G11" s="795"/>
      <c r="H11" s="795"/>
      <c r="I11" s="795"/>
      <c r="J11" s="795"/>
      <c r="K11" s="795"/>
      <c r="L11" s="795"/>
      <c r="M11" s="795"/>
      <c r="N11" s="795"/>
      <c r="O11" s="795"/>
      <c r="P11" s="796"/>
      <c r="Q11" s="797"/>
      <c r="R11" s="798"/>
      <c r="S11" s="798"/>
      <c r="T11" s="798"/>
      <c r="U11" s="798"/>
      <c r="V11" s="798"/>
      <c r="W11" s="798"/>
      <c r="X11" s="798"/>
      <c r="Y11" s="798"/>
      <c r="Z11" s="798"/>
      <c r="AA11" s="798"/>
      <c r="AB11" s="798"/>
      <c r="AC11" s="798"/>
      <c r="AD11" s="798"/>
      <c r="AE11" s="799"/>
      <c r="AF11" s="800"/>
      <c r="AG11" s="801"/>
      <c r="AH11" s="801"/>
      <c r="AI11" s="801"/>
      <c r="AJ11" s="802"/>
      <c r="AK11" s="783"/>
      <c r="AL11" s="784"/>
      <c r="AM11" s="784"/>
      <c r="AN11" s="784"/>
      <c r="AO11" s="784"/>
      <c r="AP11" s="784"/>
      <c r="AQ11" s="784"/>
      <c r="AR11" s="784"/>
      <c r="AS11" s="784"/>
      <c r="AT11" s="784"/>
      <c r="AU11" s="785"/>
      <c r="AV11" s="785"/>
      <c r="AW11" s="785"/>
      <c r="AX11" s="785"/>
      <c r="AY11" s="786"/>
      <c r="AZ11" s="214"/>
      <c r="BA11" s="214"/>
      <c r="BB11" s="214"/>
      <c r="BC11" s="214"/>
      <c r="BD11" s="214"/>
      <c r="BE11" s="215"/>
      <c r="BF11" s="215"/>
      <c r="BG11" s="215"/>
      <c r="BH11" s="215"/>
      <c r="BI11" s="215"/>
      <c r="BJ11" s="215"/>
      <c r="BK11" s="215"/>
      <c r="BL11" s="215"/>
      <c r="BM11" s="215"/>
      <c r="BN11" s="215"/>
      <c r="BO11" s="215"/>
      <c r="BP11" s="215"/>
      <c r="BQ11" s="220">
        <v>5</v>
      </c>
      <c r="BR11" s="221"/>
      <c r="BS11" s="787"/>
      <c r="BT11" s="788"/>
      <c r="BU11" s="788"/>
      <c r="BV11" s="788"/>
      <c r="BW11" s="788"/>
      <c r="BX11" s="788"/>
      <c r="BY11" s="788"/>
      <c r="BZ11" s="788"/>
      <c r="CA11" s="788"/>
      <c r="CB11" s="788"/>
      <c r="CC11" s="788"/>
      <c r="CD11" s="788"/>
      <c r="CE11" s="788"/>
      <c r="CF11" s="788"/>
      <c r="CG11" s="789"/>
      <c r="CH11" s="790"/>
      <c r="CI11" s="791"/>
      <c r="CJ11" s="791"/>
      <c r="CK11" s="791"/>
      <c r="CL11" s="792"/>
      <c r="CM11" s="790"/>
      <c r="CN11" s="791"/>
      <c r="CO11" s="791"/>
      <c r="CP11" s="791"/>
      <c r="CQ11" s="792"/>
      <c r="CR11" s="790"/>
      <c r="CS11" s="791"/>
      <c r="CT11" s="791"/>
      <c r="CU11" s="791"/>
      <c r="CV11" s="792"/>
      <c r="CW11" s="790"/>
      <c r="CX11" s="791"/>
      <c r="CY11" s="791"/>
      <c r="CZ11" s="791"/>
      <c r="DA11" s="792"/>
      <c r="DB11" s="790"/>
      <c r="DC11" s="791"/>
      <c r="DD11" s="791"/>
      <c r="DE11" s="791"/>
      <c r="DF11" s="792"/>
      <c r="DG11" s="790"/>
      <c r="DH11" s="791"/>
      <c r="DI11" s="791"/>
      <c r="DJ11" s="791"/>
      <c r="DK11" s="792"/>
      <c r="DL11" s="790"/>
      <c r="DM11" s="791"/>
      <c r="DN11" s="791"/>
      <c r="DO11" s="791"/>
      <c r="DP11" s="792"/>
      <c r="DQ11" s="790"/>
      <c r="DR11" s="791"/>
      <c r="DS11" s="791"/>
      <c r="DT11" s="791"/>
      <c r="DU11" s="792"/>
      <c r="DV11" s="787"/>
      <c r="DW11" s="788"/>
      <c r="DX11" s="788"/>
      <c r="DY11" s="788"/>
      <c r="DZ11" s="793"/>
      <c r="EA11" s="216"/>
    </row>
    <row r="12" spans="1:131" s="217" customFormat="1" ht="26.25" customHeight="1" x14ac:dyDescent="0.15">
      <c r="A12" s="220">
        <v>6</v>
      </c>
      <c r="B12" s="794"/>
      <c r="C12" s="795"/>
      <c r="D12" s="795"/>
      <c r="E12" s="795"/>
      <c r="F12" s="795"/>
      <c r="G12" s="795"/>
      <c r="H12" s="795"/>
      <c r="I12" s="795"/>
      <c r="J12" s="795"/>
      <c r="K12" s="795"/>
      <c r="L12" s="795"/>
      <c r="M12" s="795"/>
      <c r="N12" s="795"/>
      <c r="O12" s="795"/>
      <c r="P12" s="796"/>
      <c r="Q12" s="797"/>
      <c r="R12" s="798"/>
      <c r="S12" s="798"/>
      <c r="T12" s="798"/>
      <c r="U12" s="798"/>
      <c r="V12" s="798"/>
      <c r="W12" s="798"/>
      <c r="X12" s="798"/>
      <c r="Y12" s="798"/>
      <c r="Z12" s="798"/>
      <c r="AA12" s="798"/>
      <c r="AB12" s="798"/>
      <c r="AC12" s="798"/>
      <c r="AD12" s="798"/>
      <c r="AE12" s="799"/>
      <c r="AF12" s="800"/>
      <c r="AG12" s="801"/>
      <c r="AH12" s="801"/>
      <c r="AI12" s="801"/>
      <c r="AJ12" s="802"/>
      <c r="AK12" s="783"/>
      <c r="AL12" s="784"/>
      <c r="AM12" s="784"/>
      <c r="AN12" s="784"/>
      <c r="AO12" s="784"/>
      <c r="AP12" s="784"/>
      <c r="AQ12" s="784"/>
      <c r="AR12" s="784"/>
      <c r="AS12" s="784"/>
      <c r="AT12" s="784"/>
      <c r="AU12" s="785"/>
      <c r="AV12" s="785"/>
      <c r="AW12" s="785"/>
      <c r="AX12" s="785"/>
      <c r="AY12" s="786"/>
      <c r="AZ12" s="214"/>
      <c r="BA12" s="214"/>
      <c r="BB12" s="214"/>
      <c r="BC12" s="214"/>
      <c r="BD12" s="214"/>
      <c r="BE12" s="215"/>
      <c r="BF12" s="215"/>
      <c r="BG12" s="215"/>
      <c r="BH12" s="215"/>
      <c r="BI12" s="215"/>
      <c r="BJ12" s="215"/>
      <c r="BK12" s="215"/>
      <c r="BL12" s="215"/>
      <c r="BM12" s="215"/>
      <c r="BN12" s="215"/>
      <c r="BO12" s="215"/>
      <c r="BP12" s="215"/>
      <c r="BQ12" s="220">
        <v>6</v>
      </c>
      <c r="BR12" s="221"/>
      <c r="BS12" s="787"/>
      <c r="BT12" s="788"/>
      <c r="BU12" s="788"/>
      <c r="BV12" s="788"/>
      <c r="BW12" s="788"/>
      <c r="BX12" s="788"/>
      <c r="BY12" s="788"/>
      <c r="BZ12" s="788"/>
      <c r="CA12" s="788"/>
      <c r="CB12" s="788"/>
      <c r="CC12" s="788"/>
      <c r="CD12" s="788"/>
      <c r="CE12" s="788"/>
      <c r="CF12" s="788"/>
      <c r="CG12" s="789"/>
      <c r="CH12" s="790"/>
      <c r="CI12" s="791"/>
      <c r="CJ12" s="791"/>
      <c r="CK12" s="791"/>
      <c r="CL12" s="792"/>
      <c r="CM12" s="790"/>
      <c r="CN12" s="791"/>
      <c r="CO12" s="791"/>
      <c r="CP12" s="791"/>
      <c r="CQ12" s="792"/>
      <c r="CR12" s="790"/>
      <c r="CS12" s="791"/>
      <c r="CT12" s="791"/>
      <c r="CU12" s="791"/>
      <c r="CV12" s="792"/>
      <c r="CW12" s="790"/>
      <c r="CX12" s="791"/>
      <c r="CY12" s="791"/>
      <c r="CZ12" s="791"/>
      <c r="DA12" s="792"/>
      <c r="DB12" s="790"/>
      <c r="DC12" s="791"/>
      <c r="DD12" s="791"/>
      <c r="DE12" s="791"/>
      <c r="DF12" s="792"/>
      <c r="DG12" s="790"/>
      <c r="DH12" s="791"/>
      <c r="DI12" s="791"/>
      <c r="DJ12" s="791"/>
      <c r="DK12" s="792"/>
      <c r="DL12" s="790"/>
      <c r="DM12" s="791"/>
      <c r="DN12" s="791"/>
      <c r="DO12" s="791"/>
      <c r="DP12" s="792"/>
      <c r="DQ12" s="790"/>
      <c r="DR12" s="791"/>
      <c r="DS12" s="791"/>
      <c r="DT12" s="791"/>
      <c r="DU12" s="792"/>
      <c r="DV12" s="787"/>
      <c r="DW12" s="788"/>
      <c r="DX12" s="788"/>
      <c r="DY12" s="788"/>
      <c r="DZ12" s="793"/>
      <c r="EA12" s="216"/>
    </row>
    <row r="13" spans="1:131" s="217" customFormat="1" ht="26.25" customHeight="1" x14ac:dyDescent="0.15">
      <c r="A13" s="220">
        <v>7</v>
      </c>
      <c r="B13" s="794"/>
      <c r="C13" s="795"/>
      <c r="D13" s="795"/>
      <c r="E13" s="795"/>
      <c r="F13" s="795"/>
      <c r="G13" s="795"/>
      <c r="H13" s="795"/>
      <c r="I13" s="795"/>
      <c r="J13" s="795"/>
      <c r="K13" s="795"/>
      <c r="L13" s="795"/>
      <c r="M13" s="795"/>
      <c r="N13" s="795"/>
      <c r="O13" s="795"/>
      <c r="P13" s="796"/>
      <c r="Q13" s="797"/>
      <c r="R13" s="798"/>
      <c r="S13" s="798"/>
      <c r="T13" s="798"/>
      <c r="U13" s="798"/>
      <c r="V13" s="798"/>
      <c r="W13" s="798"/>
      <c r="X13" s="798"/>
      <c r="Y13" s="798"/>
      <c r="Z13" s="798"/>
      <c r="AA13" s="798"/>
      <c r="AB13" s="798"/>
      <c r="AC13" s="798"/>
      <c r="AD13" s="798"/>
      <c r="AE13" s="799"/>
      <c r="AF13" s="800"/>
      <c r="AG13" s="801"/>
      <c r="AH13" s="801"/>
      <c r="AI13" s="801"/>
      <c r="AJ13" s="802"/>
      <c r="AK13" s="783"/>
      <c r="AL13" s="784"/>
      <c r="AM13" s="784"/>
      <c r="AN13" s="784"/>
      <c r="AO13" s="784"/>
      <c r="AP13" s="784"/>
      <c r="AQ13" s="784"/>
      <c r="AR13" s="784"/>
      <c r="AS13" s="784"/>
      <c r="AT13" s="784"/>
      <c r="AU13" s="785"/>
      <c r="AV13" s="785"/>
      <c r="AW13" s="785"/>
      <c r="AX13" s="785"/>
      <c r="AY13" s="786"/>
      <c r="AZ13" s="214"/>
      <c r="BA13" s="214"/>
      <c r="BB13" s="214"/>
      <c r="BC13" s="214"/>
      <c r="BD13" s="214"/>
      <c r="BE13" s="215"/>
      <c r="BF13" s="215"/>
      <c r="BG13" s="215"/>
      <c r="BH13" s="215"/>
      <c r="BI13" s="215"/>
      <c r="BJ13" s="215"/>
      <c r="BK13" s="215"/>
      <c r="BL13" s="215"/>
      <c r="BM13" s="215"/>
      <c r="BN13" s="215"/>
      <c r="BO13" s="215"/>
      <c r="BP13" s="215"/>
      <c r="BQ13" s="220">
        <v>7</v>
      </c>
      <c r="BR13" s="221"/>
      <c r="BS13" s="787"/>
      <c r="BT13" s="788"/>
      <c r="BU13" s="788"/>
      <c r="BV13" s="788"/>
      <c r="BW13" s="788"/>
      <c r="BX13" s="788"/>
      <c r="BY13" s="788"/>
      <c r="BZ13" s="788"/>
      <c r="CA13" s="788"/>
      <c r="CB13" s="788"/>
      <c r="CC13" s="788"/>
      <c r="CD13" s="788"/>
      <c r="CE13" s="788"/>
      <c r="CF13" s="788"/>
      <c r="CG13" s="789"/>
      <c r="CH13" s="790"/>
      <c r="CI13" s="791"/>
      <c r="CJ13" s="791"/>
      <c r="CK13" s="791"/>
      <c r="CL13" s="792"/>
      <c r="CM13" s="790"/>
      <c r="CN13" s="791"/>
      <c r="CO13" s="791"/>
      <c r="CP13" s="791"/>
      <c r="CQ13" s="792"/>
      <c r="CR13" s="790"/>
      <c r="CS13" s="791"/>
      <c r="CT13" s="791"/>
      <c r="CU13" s="791"/>
      <c r="CV13" s="792"/>
      <c r="CW13" s="790"/>
      <c r="CX13" s="791"/>
      <c r="CY13" s="791"/>
      <c r="CZ13" s="791"/>
      <c r="DA13" s="792"/>
      <c r="DB13" s="790"/>
      <c r="DC13" s="791"/>
      <c r="DD13" s="791"/>
      <c r="DE13" s="791"/>
      <c r="DF13" s="792"/>
      <c r="DG13" s="790"/>
      <c r="DH13" s="791"/>
      <c r="DI13" s="791"/>
      <c r="DJ13" s="791"/>
      <c r="DK13" s="792"/>
      <c r="DL13" s="790"/>
      <c r="DM13" s="791"/>
      <c r="DN13" s="791"/>
      <c r="DO13" s="791"/>
      <c r="DP13" s="792"/>
      <c r="DQ13" s="790"/>
      <c r="DR13" s="791"/>
      <c r="DS13" s="791"/>
      <c r="DT13" s="791"/>
      <c r="DU13" s="792"/>
      <c r="DV13" s="787"/>
      <c r="DW13" s="788"/>
      <c r="DX13" s="788"/>
      <c r="DY13" s="788"/>
      <c r="DZ13" s="793"/>
      <c r="EA13" s="216"/>
    </row>
    <row r="14" spans="1:131" s="217" customFormat="1" ht="26.25" customHeight="1" x14ac:dyDescent="0.15">
      <c r="A14" s="220">
        <v>8</v>
      </c>
      <c r="B14" s="794"/>
      <c r="C14" s="795"/>
      <c r="D14" s="795"/>
      <c r="E14" s="795"/>
      <c r="F14" s="795"/>
      <c r="G14" s="795"/>
      <c r="H14" s="795"/>
      <c r="I14" s="795"/>
      <c r="J14" s="795"/>
      <c r="K14" s="795"/>
      <c r="L14" s="795"/>
      <c r="M14" s="795"/>
      <c r="N14" s="795"/>
      <c r="O14" s="795"/>
      <c r="P14" s="796"/>
      <c r="Q14" s="797"/>
      <c r="R14" s="798"/>
      <c r="S14" s="798"/>
      <c r="T14" s="798"/>
      <c r="U14" s="798"/>
      <c r="V14" s="798"/>
      <c r="W14" s="798"/>
      <c r="X14" s="798"/>
      <c r="Y14" s="798"/>
      <c r="Z14" s="798"/>
      <c r="AA14" s="798"/>
      <c r="AB14" s="798"/>
      <c r="AC14" s="798"/>
      <c r="AD14" s="798"/>
      <c r="AE14" s="799"/>
      <c r="AF14" s="800"/>
      <c r="AG14" s="801"/>
      <c r="AH14" s="801"/>
      <c r="AI14" s="801"/>
      <c r="AJ14" s="802"/>
      <c r="AK14" s="783"/>
      <c r="AL14" s="784"/>
      <c r="AM14" s="784"/>
      <c r="AN14" s="784"/>
      <c r="AO14" s="784"/>
      <c r="AP14" s="784"/>
      <c r="AQ14" s="784"/>
      <c r="AR14" s="784"/>
      <c r="AS14" s="784"/>
      <c r="AT14" s="784"/>
      <c r="AU14" s="785"/>
      <c r="AV14" s="785"/>
      <c r="AW14" s="785"/>
      <c r="AX14" s="785"/>
      <c r="AY14" s="786"/>
      <c r="AZ14" s="214"/>
      <c r="BA14" s="214"/>
      <c r="BB14" s="214"/>
      <c r="BC14" s="214"/>
      <c r="BD14" s="214"/>
      <c r="BE14" s="215"/>
      <c r="BF14" s="215"/>
      <c r="BG14" s="215"/>
      <c r="BH14" s="215"/>
      <c r="BI14" s="215"/>
      <c r="BJ14" s="215"/>
      <c r="BK14" s="215"/>
      <c r="BL14" s="215"/>
      <c r="BM14" s="215"/>
      <c r="BN14" s="215"/>
      <c r="BO14" s="215"/>
      <c r="BP14" s="215"/>
      <c r="BQ14" s="220">
        <v>8</v>
      </c>
      <c r="BR14" s="221"/>
      <c r="BS14" s="787"/>
      <c r="BT14" s="788"/>
      <c r="BU14" s="788"/>
      <c r="BV14" s="788"/>
      <c r="BW14" s="788"/>
      <c r="BX14" s="788"/>
      <c r="BY14" s="788"/>
      <c r="BZ14" s="788"/>
      <c r="CA14" s="788"/>
      <c r="CB14" s="788"/>
      <c r="CC14" s="788"/>
      <c r="CD14" s="788"/>
      <c r="CE14" s="788"/>
      <c r="CF14" s="788"/>
      <c r="CG14" s="789"/>
      <c r="CH14" s="790"/>
      <c r="CI14" s="791"/>
      <c r="CJ14" s="791"/>
      <c r="CK14" s="791"/>
      <c r="CL14" s="792"/>
      <c r="CM14" s="790"/>
      <c r="CN14" s="791"/>
      <c r="CO14" s="791"/>
      <c r="CP14" s="791"/>
      <c r="CQ14" s="792"/>
      <c r="CR14" s="790"/>
      <c r="CS14" s="791"/>
      <c r="CT14" s="791"/>
      <c r="CU14" s="791"/>
      <c r="CV14" s="792"/>
      <c r="CW14" s="790"/>
      <c r="CX14" s="791"/>
      <c r="CY14" s="791"/>
      <c r="CZ14" s="791"/>
      <c r="DA14" s="792"/>
      <c r="DB14" s="790"/>
      <c r="DC14" s="791"/>
      <c r="DD14" s="791"/>
      <c r="DE14" s="791"/>
      <c r="DF14" s="792"/>
      <c r="DG14" s="790"/>
      <c r="DH14" s="791"/>
      <c r="DI14" s="791"/>
      <c r="DJ14" s="791"/>
      <c r="DK14" s="792"/>
      <c r="DL14" s="790"/>
      <c r="DM14" s="791"/>
      <c r="DN14" s="791"/>
      <c r="DO14" s="791"/>
      <c r="DP14" s="792"/>
      <c r="DQ14" s="790"/>
      <c r="DR14" s="791"/>
      <c r="DS14" s="791"/>
      <c r="DT14" s="791"/>
      <c r="DU14" s="792"/>
      <c r="DV14" s="787"/>
      <c r="DW14" s="788"/>
      <c r="DX14" s="788"/>
      <c r="DY14" s="788"/>
      <c r="DZ14" s="793"/>
      <c r="EA14" s="216"/>
    </row>
    <row r="15" spans="1:131" s="217" customFormat="1" ht="26.25" customHeight="1" x14ac:dyDescent="0.15">
      <c r="A15" s="220">
        <v>9</v>
      </c>
      <c r="B15" s="794"/>
      <c r="C15" s="795"/>
      <c r="D15" s="795"/>
      <c r="E15" s="795"/>
      <c r="F15" s="795"/>
      <c r="G15" s="795"/>
      <c r="H15" s="795"/>
      <c r="I15" s="795"/>
      <c r="J15" s="795"/>
      <c r="K15" s="795"/>
      <c r="L15" s="795"/>
      <c r="M15" s="795"/>
      <c r="N15" s="795"/>
      <c r="O15" s="795"/>
      <c r="P15" s="796"/>
      <c r="Q15" s="797"/>
      <c r="R15" s="798"/>
      <c r="S15" s="798"/>
      <c r="T15" s="798"/>
      <c r="U15" s="798"/>
      <c r="V15" s="798"/>
      <c r="W15" s="798"/>
      <c r="X15" s="798"/>
      <c r="Y15" s="798"/>
      <c r="Z15" s="798"/>
      <c r="AA15" s="798"/>
      <c r="AB15" s="798"/>
      <c r="AC15" s="798"/>
      <c r="AD15" s="798"/>
      <c r="AE15" s="799"/>
      <c r="AF15" s="800"/>
      <c r="AG15" s="801"/>
      <c r="AH15" s="801"/>
      <c r="AI15" s="801"/>
      <c r="AJ15" s="802"/>
      <c r="AK15" s="783"/>
      <c r="AL15" s="784"/>
      <c r="AM15" s="784"/>
      <c r="AN15" s="784"/>
      <c r="AO15" s="784"/>
      <c r="AP15" s="784"/>
      <c r="AQ15" s="784"/>
      <c r="AR15" s="784"/>
      <c r="AS15" s="784"/>
      <c r="AT15" s="784"/>
      <c r="AU15" s="785"/>
      <c r="AV15" s="785"/>
      <c r="AW15" s="785"/>
      <c r="AX15" s="785"/>
      <c r="AY15" s="786"/>
      <c r="AZ15" s="214"/>
      <c r="BA15" s="214"/>
      <c r="BB15" s="214"/>
      <c r="BC15" s="214"/>
      <c r="BD15" s="214"/>
      <c r="BE15" s="215"/>
      <c r="BF15" s="215"/>
      <c r="BG15" s="215"/>
      <c r="BH15" s="215"/>
      <c r="BI15" s="215"/>
      <c r="BJ15" s="215"/>
      <c r="BK15" s="215"/>
      <c r="BL15" s="215"/>
      <c r="BM15" s="215"/>
      <c r="BN15" s="215"/>
      <c r="BO15" s="215"/>
      <c r="BP15" s="215"/>
      <c r="BQ15" s="220">
        <v>9</v>
      </c>
      <c r="BR15" s="221"/>
      <c r="BS15" s="787"/>
      <c r="BT15" s="788"/>
      <c r="BU15" s="788"/>
      <c r="BV15" s="788"/>
      <c r="BW15" s="788"/>
      <c r="BX15" s="788"/>
      <c r="BY15" s="788"/>
      <c r="BZ15" s="788"/>
      <c r="CA15" s="788"/>
      <c r="CB15" s="788"/>
      <c r="CC15" s="788"/>
      <c r="CD15" s="788"/>
      <c r="CE15" s="788"/>
      <c r="CF15" s="788"/>
      <c r="CG15" s="789"/>
      <c r="CH15" s="790"/>
      <c r="CI15" s="791"/>
      <c r="CJ15" s="791"/>
      <c r="CK15" s="791"/>
      <c r="CL15" s="792"/>
      <c r="CM15" s="790"/>
      <c r="CN15" s="791"/>
      <c r="CO15" s="791"/>
      <c r="CP15" s="791"/>
      <c r="CQ15" s="792"/>
      <c r="CR15" s="790"/>
      <c r="CS15" s="791"/>
      <c r="CT15" s="791"/>
      <c r="CU15" s="791"/>
      <c r="CV15" s="792"/>
      <c r="CW15" s="790"/>
      <c r="CX15" s="791"/>
      <c r="CY15" s="791"/>
      <c r="CZ15" s="791"/>
      <c r="DA15" s="792"/>
      <c r="DB15" s="790"/>
      <c r="DC15" s="791"/>
      <c r="DD15" s="791"/>
      <c r="DE15" s="791"/>
      <c r="DF15" s="792"/>
      <c r="DG15" s="790"/>
      <c r="DH15" s="791"/>
      <c r="DI15" s="791"/>
      <c r="DJ15" s="791"/>
      <c r="DK15" s="792"/>
      <c r="DL15" s="790"/>
      <c r="DM15" s="791"/>
      <c r="DN15" s="791"/>
      <c r="DO15" s="791"/>
      <c r="DP15" s="792"/>
      <c r="DQ15" s="790"/>
      <c r="DR15" s="791"/>
      <c r="DS15" s="791"/>
      <c r="DT15" s="791"/>
      <c r="DU15" s="792"/>
      <c r="DV15" s="787"/>
      <c r="DW15" s="788"/>
      <c r="DX15" s="788"/>
      <c r="DY15" s="788"/>
      <c r="DZ15" s="793"/>
      <c r="EA15" s="216"/>
    </row>
    <row r="16" spans="1:131" s="217" customFormat="1" ht="26.25" customHeight="1" x14ac:dyDescent="0.15">
      <c r="A16" s="220">
        <v>10</v>
      </c>
      <c r="B16" s="794"/>
      <c r="C16" s="795"/>
      <c r="D16" s="795"/>
      <c r="E16" s="795"/>
      <c r="F16" s="795"/>
      <c r="G16" s="795"/>
      <c r="H16" s="795"/>
      <c r="I16" s="795"/>
      <c r="J16" s="795"/>
      <c r="K16" s="795"/>
      <c r="L16" s="795"/>
      <c r="M16" s="795"/>
      <c r="N16" s="795"/>
      <c r="O16" s="795"/>
      <c r="P16" s="796"/>
      <c r="Q16" s="797"/>
      <c r="R16" s="798"/>
      <c r="S16" s="798"/>
      <c r="T16" s="798"/>
      <c r="U16" s="798"/>
      <c r="V16" s="798"/>
      <c r="W16" s="798"/>
      <c r="X16" s="798"/>
      <c r="Y16" s="798"/>
      <c r="Z16" s="798"/>
      <c r="AA16" s="798"/>
      <c r="AB16" s="798"/>
      <c r="AC16" s="798"/>
      <c r="AD16" s="798"/>
      <c r="AE16" s="799"/>
      <c r="AF16" s="800"/>
      <c r="AG16" s="801"/>
      <c r="AH16" s="801"/>
      <c r="AI16" s="801"/>
      <c r="AJ16" s="802"/>
      <c r="AK16" s="783"/>
      <c r="AL16" s="784"/>
      <c r="AM16" s="784"/>
      <c r="AN16" s="784"/>
      <c r="AO16" s="784"/>
      <c r="AP16" s="784"/>
      <c r="AQ16" s="784"/>
      <c r="AR16" s="784"/>
      <c r="AS16" s="784"/>
      <c r="AT16" s="784"/>
      <c r="AU16" s="785"/>
      <c r="AV16" s="785"/>
      <c r="AW16" s="785"/>
      <c r="AX16" s="785"/>
      <c r="AY16" s="786"/>
      <c r="AZ16" s="214"/>
      <c r="BA16" s="214"/>
      <c r="BB16" s="214"/>
      <c r="BC16" s="214"/>
      <c r="BD16" s="214"/>
      <c r="BE16" s="215"/>
      <c r="BF16" s="215"/>
      <c r="BG16" s="215"/>
      <c r="BH16" s="215"/>
      <c r="BI16" s="215"/>
      <c r="BJ16" s="215"/>
      <c r="BK16" s="215"/>
      <c r="BL16" s="215"/>
      <c r="BM16" s="215"/>
      <c r="BN16" s="215"/>
      <c r="BO16" s="215"/>
      <c r="BP16" s="215"/>
      <c r="BQ16" s="220">
        <v>10</v>
      </c>
      <c r="BR16" s="221"/>
      <c r="BS16" s="787"/>
      <c r="BT16" s="788"/>
      <c r="BU16" s="788"/>
      <c r="BV16" s="788"/>
      <c r="BW16" s="788"/>
      <c r="BX16" s="788"/>
      <c r="BY16" s="788"/>
      <c r="BZ16" s="788"/>
      <c r="CA16" s="788"/>
      <c r="CB16" s="788"/>
      <c r="CC16" s="788"/>
      <c r="CD16" s="788"/>
      <c r="CE16" s="788"/>
      <c r="CF16" s="788"/>
      <c r="CG16" s="789"/>
      <c r="CH16" s="790"/>
      <c r="CI16" s="791"/>
      <c r="CJ16" s="791"/>
      <c r="CK16" s="791"/>
      <c r="CL16" s="792"/>
      <c r="CM16" s="790"/>
      <c r="CN16" s="791"/>
      <c r="CO16" s="791"/>
      <c r="CP16" s="791"/>
      <c r="CQ16" s="792"/>
      <c r="CR16" s="790"/>
      <c r="CS16" s="791"/>
      <c r="CT16" s="791"/>
      <c r="CU16" s="791"/>
      <c r="CV16" s="792"/>
      <c r="CW16" s="790"/>
      <c r="CX16" s="791"/>
      <c r="CY16" s="791"/>
      <c r="CZ16" s="791"/>
      <c r="DA16" s="792"/>
      <c r="DB16" s="790"/>
      <c r="DC16" s="791"/>
      <c r="DD16" s="791"/>
      <c r="DE16" s="791"/>
      <c r="DF16" s="792"/>
      <c r="DG16" s="790"/>
      <c r="DH16" s="791"/>
      <c r="DI16" s="791"/>
      <c r="DJ16" s="791"/>
      <c r="DK16" s="792"/>
      <c r="DL16" s="790"/>
      <c r="DM16" s="791"/>
      <c r="DN16" s="791"/>
      <c r="DO16" s="791"/>
      <c r="DP16" s="792"/>
      <c r="DQ16" s="790"/>
      <c r="DR16" s="791"/>
      <c r="DS16" s="791"/>
      <c r="DT16" s="791"/>
      <c r="DU16" s="792"/>
      <c r="DV16" s="787"/>
      <c r="DW16" s="788"/>
      <c r="DX16" s="788"/>
      <c r="DY16" s="788"/>
      <c r="DZ16" s="793"/>
      <c r="EA16" s="216"/>
    </row>
    <row r="17" spans="1:131" s="217" customFormat="1" ht="26.25" customHeight="1" x14ac:dyDescent="0.15">
      <c r="A17" s="220">
        <v>11</v>
      </c>
      <c r="B17" s="794"/>
      <c r="C17" s="795"/>
      <c r="D17" s="795"/>
      <c r="E17" s="795"/>
      <c r="F17" s="795"/>
      <c r="G17" s="795"/>
      <c r="H17" s="795"/>
      <c r="I17" s="795"/>
      <c r="J17" s="795"/>
      <c r="K17" s="795"/>
      <c r="L17" s="795"/>
      <c r="M17" s="795"/>
      <c r="N17" s="795"/>
      <c r="O17" s="795"/>
      <c r="P17" s="796"/>
      <c r="Q17" s="797"/>
      <c r="R17" s="798"/>
      <c r="S17" s="798"/>
      <c r="T17" s="798"/>
      <c r="U17" s="798"/>
      <c r="V17" s="798"/>
      <c r="W17" s="798"/>
      <c r="X17" s="798"/>
      <c r="Y17" s="798"/>
      <c r="Z17" s="798"/>
      <c r="AA17" s="798"/>
      <c r="AB17" s="798"/>
      <c r="AC17" s="798"/>
      <c r="AD17" s="798"/>
      <c r="AE17" s="799"/>
      <c r="AF17" s="800"/>
      <c r="AG17" s="801"/>
      <c r="AH17" s="801"/>
      <c r="AI17" s="801"/>
      <c r="AJ17" s="802"/>
      <c r="AK17" s="783"/>
      <c r="AL17" s="784"/>
      <c r="AM17" s="784"/>
      <c r="AN17" s="784"/>
      <c r="AO17" s="784"/>
      <c r="AP17" s="784"/>
      <c r="AQ17" s="784"/>
      <c r="AR17" s="784"/>
      <c r="AS17" s="784"/>
      <c r="AT17" s="784"/>
      <c r="AU17" s="785"/>
      <c r="AV17" s="785"/>
      <c r="AW17" s="785"/>
      <c r="AX17" s="785"/>
      <c r="AY17" s="786"/>
      <c r="AZ17" s="214"/>
      <c r="BA17" s="214"/>
      <c r="BB17" s="214"/>
      <c r="BC17" s="214"/>
      <c r="BD17" s="214"/>
      <c r="BE17" s="215"/>
      <c r="BF17" s="215"/>
      <c r="BG17" s="215"/>
      <c r="BH17" s="215"/>
      <c r="BI17" s="215"/>
      <c r="BJ17" s="215"/>
      <c r="BK17" s="215"/>
      <c r="BL17" s="215"/>
      <c r="BM17" s="215"/>
      <c r="BN17" s="215"/>
      <c r="BO17" s="215"/>
      <c r="BP17" s="215"/>
      <c r="BQ17" s="220">
        <v>11</v>
      </c>
      <c r="BR17" s="221"/>
      <c r="BS17" s="787"/>
      <c r="BT17" s="788"/>
      <c r="BU17" s="788"/>
      <c r="BV17" s="788"/>
      <c r="BW17" s="788"/>
      <c r="BX17" s="788"/>
      <c r="BY17" s="788"/>
      <c r="BZ17" s="788"/>
      <c r="CA17" s="788"/>
      <c r="CB17" s="788"/>
      <c r="CC17" s="788"/>
      <c r="CD17" s="788"/>
      <c r="CE17" s="788"/>
      <c r="CF17" s="788"/>
      <c r="CG17" s="789"/>
      <c r="CH17" s="790"/>
      <c r="CI17" s="791"/>
      <c r="CJ17" s="791"/>
      <c r="CK17" s="791"/>
      <c r="CL17" s="792"/>
      <c r="CM17" s="790"/>
      <c r="CN17" s="791"/>
      <c r="CO17" s="791"/>
      <c r="CP17" s="791"/>
      <c r="CQ17" s="792"/>
      <c r="CR17" s="790"/>
      <c r="CS17" s="791"/>
      <c r="CT17" s="791"/>
      <c r="CU17" s="791"/>
      <c r="CV17" s="792"/>
      <c r="CW17" s="790"/>
      <c r="CX17" s="791"/>
      <c r="CY17" s="791"/>
      <c r="CZ17" s="791"/>
      <c r="DA17" s="792"/>
      <c r="DB17" s="790"/>
      <c r="DC17" s="791"/>
      <c r="DD17" s="791"/>
      <c r="DE17" s="791"/>
      <c r="DF17" s="792"/>
      <c r="DG17" s="790"/>
      <c r="DH17" s="791"/>
      <c r="DI17" s="791"/>
      <c r="DJ17" s="791"/>
      <c r="DK17" s="792"/>
      <c r="DL17" s="790"/>
      <c r="DM17" s="791"/>
      <c r="DN17" s="791"/>
      <c r="DO17" s="791"/>
      <c r="DP17" s="792"/>
      <c r="DQ17" s="790"/>
      <c r="DR17" s="791"/>
      <c r="DS17" s="791"/>
      <c r="DT17" s="791"/>
      <c r="DU17" s="792"/>
      <c r="DV17" s="787"/>
      <c r="DW17" s="788"/>
      <c r="DX17" s="788"/>
      <c r="DY17" s="788"/>
      <c r="DZ17" s="793"/>
      <c r="EA17" s="216"/>
    </row>
    <row r="18" spans="1:131" s="217" customFormat="1" ht="26.25" customHeight="1" x14ac:dyDescent="0.15">
      <c r="A18" s="220">
        <v>12</v>
      </c>
      <c r="B18" s="794"/>
      <c r="C18" s="795"/>
      <c r="D18" s="795"/>
      <c r="E18" s="795"/>
      <c r="F18" s="795"/>
      <c r="G18" s="795"/>
      <c r="H18" s="795"/>
      <c r="I18" s="795"/>
      <c r="J18" s="795"/>
      <c r="K18" s="795"/>
      <c r="L18" s="795"/>
      <c r="M18" s="795"/>
      <c r="N18" s="795"/>
      <c r="O18" s="795"/>
      <c r="P18" s="796"/>
      <c r="Q18" s="797"/>
      <c r="R18" s="798"/>
      <c r="S18" s="798"/>
      <c r="T18" s="798"/>
      <c r="U18" s="798"/>
      <c r="V18" s="798"/>
      <c r="W18" s="798"/>
      <c r="X18" s="798"/>
      <c r="Y18" s="798"/>
      <c r="Z18" s="798"/>
      <c r="AA18" s="798"/>
      <c r="AB18" s="798"/>
      <c r="AC18" s="798"/>
      <c r="AD18" s="798"/>
      <c r="AE18" s="799"/>
      <c r="AF18" s="800"/>
      <c r="AG18" s="801"/>
      <c r="AH18" s="801"/>
      <c r="AI18" s="801"/>
      <c r="AJ18" s="802"/>
      <c r="AK18" s="783"/>
      <c r="AL18" s="784"/>
      <c r="AM18" s="784"/>
      <c r="AN18" s="784"/>
      <c r="AO18" s="784"/>
      <c r="AP18" s="784"/>
      <c r="AQ18" s="784"/>
      <c r="AR18" s="784"/>
      <c r="AS18" s="784"/>
      <c r="AT18" s="784"/>
      <c r="AU18" s="785"/>
      <c r="AV18" s="785"/>
      <c r="AW18" s="785"/>
      <c r="AX18" s="785"/>
      <c r="AY18" s="786"/>
      <c r="AZ18" s="214"/>
      <c r="BA18" s="214"/>
      <c r="BB18" s="214"/>
      <c r="BC18" s="214"/>
      <c r="BD18" s="214"/>
      <c r="BE18" s="215"/>
      <c r="BF18" s="215"/>
      <c r="BG18" s="215"/>
      <c r="BH18" s="215"/>
      <c r="BI18" s="215"/>
      <c r="BJ18" s="215"/>
      <c r="BK18" s="215"/>
      <c r="BL18" s="215"/>
      <c r="BM18" s="215"/>
      <c r="BN18" s="215"/>
      <c r="BO18" s="215"/>
      <c r="BP18" s="215"/>
      <c r="BQ18" s="220">
        <v>12</v>
      </c>
      <c r="BR18" s="221"/>
      <c r="BS18" s="787"/>
      <c r="BT18" s="788"/>
      <c r="BU18" s="788"/>
      <c r="BV18" s="788"/>
      <c r="BW18" s="788"/>
      <c r="BX18" s="788"/>
      <c r="BY18" s="788"/>
      <c r="BZ18" s="788"/>
      <c r="CA18" s="788"/>
      <c r="CB18" s="788"/>
      <c r="CC18" s="788"/>
      <c r="CD18" s="788"/>
      <c r="CE18" s="788"/>
      <c r="CF18" s="788"/>
      <c r="CG18" s="789"/>
      <c r="CH18" s="790"/>
      <c r="CI18" s="791"/>
      <c r="CJ18" s="791"/>
      <c r="CK18" s="791"/>
      <c r="CL18" s="792"/>
      <c r="CM18" s="790"/>
      <c r="CN18" s="791"/>
      <c r="CO18" s="791"/>
      <c r="CP18" s="791"/>
      <c r="CQ18" s="792"/>
      <c r="CR18" s="790"/>
      <c r="CS18" s="791"/>
      <c r="CT18" s="791"/>
      <c r="CU18" s="791"/>
      <c r="CV18" s="792"/>
      <c r="CW18" s="790"/>
      <c r="CX18" s="791"/>
      <c r="CY18" s="791"/>
      <c r="CZ18" s="791"/>
      <c r="DA18" s="792"/>
      <c r="DB18" s="790"/>
      <c r="DC18" s="791"/>
      <c r="DD18" s="791"/>
      <c r="DE18" s="791"/>
      <c r="DF18" s="792"/>
      <c r="DG18" s="790"/>
      <c r="DH18" s="791"/>
      <c r="DI18" s="791"/>
      <c r="DJ18" s="791"/>
      <c r="DK18" s="792"/>
      <c r="DL18" s="790"/>
      <c r="DM18" s="791"/>
      <c r="DN18" s="791"/>
      <c r="DO18" s="791"/>
      <c r="DP18" s="792"/>
      <c r="DQ18" s="790"/>
      <c r="DR18" s="791"/>
      <c r="DS18" s="791"/>
      <c r="DT18" s="791"/>
      <c r="DU18" s="792"/>
      <c r="DV18" s="787"/>
      <c r="DW18" s="788"/>
      <c r="DX18" s="788"/>
      <c r="DY18" s="788"/>
      <c r="DZ18" s="793"/>
      <c r="EA18" s="216"/>
    </row>
    <row r="19" spans="1:131" s="217" customFormat="1" ht="26.25" customHeight="1" x14ac:dyDescent="0.15">
      <c r="A19" s="220">
        <v>13</v>
      </c>
      <c r="B19" s="794"/>
      <c r="C19" s="795"/>
      <c r="D19" s="795"/>
      <c r="E19" s="795"/>
      <c r="F19" s="795"/>
      <c r="G19" s="795"/>
      <c r="H19" s="795"/>
      <c r="I19" s="795"/>
      <c r="J19" s="795"/>
      <c r="K19" s="795"/>
      <c r="L19" s="795"/>
      <c r="M19" s="795"/>
      <c r="N19" s="795"/>
      <c r="O19" s="795"/>
      <c r="P19" s="796"/>
      <c r="Q19" s="797"/>
      <c r="R19" s="798"/>
      <c r="S19" s="798"/>
      <c r="T19" s="798"/>
      <c r="U19" s="798"/>
      <c r="V19" s="798"/>
      <c r="W19" s="798"/>
      <c r="X19" s="798"/>
      <c r="Y19" s="798"/>
      <c r="Z19" s="798"/>
      <c r="AA19" s="798"/>
      <c r="AB19" s="798"/>
      <c r="AC19" s="798"/>
      <c r="AD19" s="798"/>
      <c r="AE19" s="799"/>
      <c r="AF19" s="800"/>
      <c r="AG19" s="801"/>
      <c r="AH19" s="801"/>
      <c r="AI19" s="801"/>
      <c r="AJ19" s="802"/>
      <c r="AK19" s="783"/>
      <c r="AL19" s="784"/>
      <c r="AM19" s="784"/>
      <c r="AN19" s="784"/>
      <c r="AO19" s="784"/>
      <c r="AP19" s="784"/>
      <c r="AQ19" s="784"/>
      <c r="AR19" s="784"/>
      <c r="AS19" s="784"/>
      <c r="AT19" s="784"/>
      <c r="AU19" s="785"/>
      <c r="AV19" s="785"/>
      <c r="AW19" s="785"/>
      <c r="AX19" s="785"/>
      <c r="AY19" s="786"/>
      <c r="AZ19" s="214"/>
      <c r="BA19" s="214"/>
      <c r="BB19" s="214"/>
      <c r="BC19" s="214"/>
      <c r="BD19" s="214"/>
      <c r="BE19" s="215"/>
      <c r="BF19" s="215"/>
      <c r="BG19" s="215"/>
      <c r="BH19" s="215"/>
      <c r="BI19" s="215"/>
      <c r="BJ19" s="215"/>
      <c r="BK19" s="215"/>
      <c r="BL19" s="215"/>
      <c r="BM19" s="215"/>
      <c r="BN19" s="215"/>
      <c r="BO19" s="215"/>
      <c r="BP19" s="215"/>
      <c r="BQ19" s="220">
        <v>13</v>
      </c>
      <c r="BR19" s="221"/>
      <c r="BS19" s="787"/>
      <c r="BT19" s="788"/>
      <c r="BU19" s="788"/>
      <c r="BV19" s="788"/>
      <c r="BW19" s="788"/>
      <c r="BX19" s="788"/>
      <c r="BY19" s="788"/>
      <c r="BZ19" s="788"/>
      <c r="CA19" s="788"/>
      <c r="CB19" s="788"/>
      <c r="CC19" s="788"/>
      <c r="CD19" s="788"/>
      <c r="CE19" s="788"/>
      <c r="CF19" s="788"/>
      <c r="CG19" s="789"/>
      <c r="CH19" s="790"/>
      <c r="CI19" s="791"/>
      <c r="CJ19" s="791"/>
      <c r="CK19" s="791"/>
      <c r="CL19" s="792"/>
      <c r="CM19" s="790"/>
      <c r="CN19" s="791"/>
      <c r="CO19" s="791"/>
      <c r="CP19" s="791"/>
      <c r="CQ19" s="792"/>
      <c r="CR19" s="790"/>
      <c r="CS19" s="791"/>
      <c r="CT19" s="791"/>
      <c r="CU19" s="791"/>
      <c r="CV19" s="792"/>
      <c r="CW19" s="790"/>
      <c r="CX19" s="791"/>
      <c r="CY19" s="791"/>
      <c r="CZ19" s="791"/>
      <c r="DA19" s="792"/>
      <c r="DB19" s="790"/>
      <c r="DC19" s="791"/>
      <c r="DD19" s="791"/>
      <c r="DE19" s="791"/>
      <c r="DF19" s="792"/>
      <c r="DG19" s="790"/>
      <c r="DH19" s="791"/>
      <c r="DI19" s="791"/>
      <c r="DJ19" s="791"/>
      <c r="DK19" s="792"/>
      <c r="DL19" s="790"/>
      <c r="DM19" s="791"/>
      <c r="DN19" s="791"/>
      <c r="DO19" s="791"/>
      <c r="DP19" s="792"/>
      <c r="DQ19" s="790"/>
      <c r="DR19" s="791"/>
      <c r="DS19" s="791"/>
      <c r="DT19" s="791"/>
      <c r="DU19" s="792"/>
      <c r="DV19" s="787"/>
      <c r="DW19" s="788"/>
      <c r="DX19" s="788"/>
      <c r="DY19" s="788"/>
      <c r="DZ19" s="793"/>
      <c r="EA19" s="216"/>
    </row>
    <row r="20" spans="1:131" s="217" customFormat="1" ht="26.25" customHeight="1" x14ac:dyDescent="0.15">
      <c r="A20" s="220">
        <v>14</v>
      </c>
      <c r="B20" s="794"/>
      <c r="C20" s="795"/>
      <c r="D20" s="795"/>
      <c r="E20" s="795"/>
      <c r="F20" s="795"/>
      <c r="G20" s="795"/>
      <c r="H20" s="795"/>
      <c r="I20" s="795"/>
      <c r="J20" s="795"/>
      <c r="K20" s="795"/>
      <c r="L20" s="795"/>
      <c r="M20" s="795"/>
      <c r="N20" s="795"/>
      <c r="O20" s="795"/>
      <c r="P20" s="796"/>
      <c r="Q20" s="797"/>
      <c r="R20" s="798"/>
      <c r="S20" s="798"/>
      <c r="T20" s="798"/>
      <c r="U20" s="798"/>
      <c r="V20" s="798"/>
      <c r="W20" s="798"/>
      <c r="X20" s="798"/>
      <c r="Y20" s="798"/>
      <c r="Z20" s="798"/>
      <c r="AA20" s="798"/>
      <c r="AB20" s="798"/>
      <c r="AC20" s="798"/>
      <c r="AD20" s="798"/>
      <c r="AE20" s="799"/>
      <c r="AF20" s="800"/>
      <c r="AG20" s="801"/>
      <c r="AH20" s="801"/>
      <c r="AI20" s="801"/>
      <c r="AJ20" s="802"/>
      <c r="AK20" s="783"/>
      <c r="AL20" s="784"/>
      <c r="AM20" s="784"/>
      <c r="AN20" s="784"/>
      <c r="AO20" s="784"/>
      <c r="AP20" s="784"/>
      <c r="AQ20" s="784"/>
      <c r="AR20" s="784"/>
      <c r="AS20" s="784"/>
      <c r="AT20" s="784"/>
      <c r="AU20" s="785"/>
      <c r="AV20" s="785"/>
      <c r="AW20" s="785"/>
      <c r="AX20" s="785"/>
      <c r="AY20" s="786"/>
      <c r="AZ20" s="214"/>
      <c r="BA20" s="214"/>
      <c r="BB20" s="214"/>
      <c r="BC20" s="214"/>
      <c r="BD20" s="214"/>
      <c r="BE20" s="215"/>
      <c r="BF20" s="215"/>
      <c r="BG20" s="215"/>
      <c r="BH20" s="215"/>
      <c r="BI20" s="215"/>
      <c r="BJ20" s="215"/>
      <c r="BK20" s="215"/>
      <c r="BL20" s="215"/>
      <c r="BM20" s="215"/>
      <c r="BN20" s="215"/>
      <c r="BO20" s="215"/>
      <c r="BP20" s="215"/>
      <c r="BQ20" s="220">
        <v>14</v>
      </c>
      <c r="BR20" s="221"/>
      <c r="BS20" s="787"/>
      <c r="BT20" s="788"/>
      <c r="BU20" s="788"/>
      <c r="BV20" s="788"/>
      <c r="BW20" s="788"/>
      <c r="BX20" s="788"/>
      <c r="BY20" s="788"/>
      <c r="BZ20" s="788"/>
      <c r="CA20" s="788"/>
      <c r="CB20" s="788"/>
      <c r="CC20" s="788"/>
      <c r="CD20" s="788"/>
      <c r="CE20" s="788"/>
      <c r="CF20" s="788"/>
      <c r="CG20" s="789"/>
      <c r="CH20" s="790"/>
      <c r="CI20" s="791"/>
      <c r="CJ20" s="791"/>
      <c r="CK20" s="791"/>
      <c r="CL20" s="792"/>
      <c r="CM20" s="790"/>
      <c r="CN20" s="791"/>
      <c r="CO20" s="791"/>
      <c r="CP20" s="791"/>
      <c r="CQ20" s="792"/>
      <c r="CR20" s="790"/>
      <c r="CS20" s="791"/>
      <c r="CT20" s="791"/>
      <c r="CU20" s="791"/>
      <c r="CV20" s="792"/>
      <c r="CW20" s="790"/>
      <c r="CX20" s="791"/>
      <c r="CY20" s="791"/>
      <c r="CZ20" s="791"/>
      <c r="DA20" s="792"/>
      <c r="DB20" s="790"/>
      <c r="DC20" s="791"/>
      <c r="DD20" s="791"/>
      <c r="DE20" s="791"/>
      <c r="DF20" s="792"/>
      <c r="DG20" s="790"/>
      <c r="DH20" s="791"/>
      <c r="DI20" s="791"/>
      <c r="DJ20" s="791"/>
      <c r="DK20" s="792"/>
      <c r="DL20" s="790"/>
      <c r="DM20" s="791"/>
      <c r="DN20" s="791"/>
      <c r="DO20" s="791"/>
      <c r="DP20" s="792"/>
      <c r="DQ20" s="790"/>
      <c r="DR20" s="791"/>
      <c r="DS20" s="791"/>
      <c r="DT20" s="791"/>
      <c r="DU20" s="792"/>
      <c r="DV20" s="787"/>
      <c r="DW20" s="788"/>
      <c r="DX20" s="788"/>
      <c r="DY20" s="788"/>
      <c r="DZ20" s="793"/>
      <c r="EA20" s="216"/>
    </row>
    <row r="21" spans="1:131" s="217" customFormat="1" ht="26.25" customHeight="1" thickBot="1" x14ac:dyDescent="0.2">
      <c r="A21" s="220">
        <v>15</v>
      </c>
      <c r="B21" s="794"/>
      <c r="C21" s="795"/>
      <c r="D21" s="795"/>
      <c r="E21" s="795"/>
      <c r="F21" s="795"/>
      <c r="G21" s="795"/>
      <c r="H21" s="795"/>
      <c r="I21" s="795"/>
      <c r="J21" s="795"/>
      <c r="K21" s="795"/>
      <c r="L21" s="795"/>
      <c r="M21" s="795"/>
      <c r="N21" s="795"/>
      <c r="O21" s="795"/>
      <c r="P21" s="796"/>
      <c r="Q21" s="797"/>
      <c r="R21" s="798"/>
      <c r="S21" s="798"/>
      <c r="T21" s="798"/>
      <c r="U21" s="798"/>
      <c r="V21" s="798"/>
      <c r="W21" s="798"/>
      <c r="X21" s="798"/>
      <c r="Y21" s="798"/>
      <c r="Z21" s="798"/>
      <c r="AA21" s="798"/>
      <c r="AB21" s="798"/>
      <c r="AC21" s="798"/>
      <c r="AD21" s="798"/>
      <c r="AE21" s="799"/>
      <c r="AF21" s="800"/>
      <c r="AG21" s="801"/>
      <c r="AH21" s="801"/>
      <c r="AI21" s="801"/>
      <c r="AJ21" s="802"/>
      <c r="AK21" s="783"/>
      <c r="AL21" s="784"/>
      <c r="AM21" s="784"/>
      <c r="AN21" s="784"/>
      <c r="AO21" s="784"/>
      <c r="AP21" s="784"/>
      <c r="AQ21" s="784"/>
      <c r="AR21" s="784"/>
      <c r="AS21" s="784"/>
      <c r="AT21" s="784"/>
      <c r="AU21" s="785"/>
      <c r="AV21" s="785"/>
      <c r="AW21" s="785"/>
      <c r="AX21" s="785"/>
      <c r="AY21" s="786"/>
      <c r="AZ21" s="214"/>
      <c r="BA21" s="214"/>
      <c r="BB21" s="214"/>
      <c r="BC21" s="214"/>
      <c r="BD21" s="214"/>
      <c r="BE21" s="215"/>
      <c r="BF21" s="215"/>
      <c r="BG21" s="215"/>
      <c r="BH21" s="215"/>
      <c r="BI21" s="215"/>
      <c r="BJ21" s="215"/>
      <c r="BK21" s="215"/>
      <c r="BL21" s="215"/>
      <c r="BM21" s="215"/>
      <c r="BN21" s="215"/>
      <c r="BO21" s="215"/>
      <c r="BP21" s="215"/>
      <c r="BQ21" s="220">
        <v>15</v>
      </c>
      <c r="BR21" s="221"/>
      <c r="BS21" s="787"/>
      <c r="BT21" s="788"/>
      <c r="BU21" s="788"/>
      <c r="BV21" s="788"/>
      <c r="BW21" s="788"/>
      <c r="BX21" s="788"/>
      <c r="BY21" s="788"/>
      <c r="BZ21" s="788"/>
      <c r="CA21" s="788"/>
      <c r="CB21" s="788"/>
      <c r="CC21" s="788"/>
      <c r="CD21" s="788"/>
      <c r="CE21" s="788"/>
      <c r="CF21" s="788"/>
      <c r="CG21" s="789"/>
      <c r="CH21" s="790"/>
      <c r="CI21" s="791"/>
      <c r="CJ21" s="791"/>
      <c r="CK21" s="791"/>
      <c r="CL21" s="792"/>
      <c r="CM21" s="790"/>
      <c r="CN21" s="791"/>
      <c r="CO21" s="791"/>
      <c r="CP21" s="791"/>
      <c r="CQ21" s="792"/>
      <c r="CR21" s="790"/>
      <c r="CS21" s="791"/>
      <c r="CT21" s="791"/>
      <c r="CU21" s="791"/>
      <c r="CV21" s="792"/>
      <c r="CW21" s="790"/>
      <c r="CX21" s="791"/>
      <c r="CY21" s="791"/>
      <c r="CZ21" s="791"/>
      <c r="DA21" s="792"/>
      <c r="DB21" s="790"/>
      <c r="DC21" s="791"/>
      <c r="DD21" s="791"/>
      <c r="DE21" s="791"/>
      <c r="DF21" s="792"/>
      <c r="DG21" s="790"/>
      <c r="DH21" s="791"/>
      <c r="DI21" s="791"/>
      <c r="DJ21" s="791"/>
      <c r="DK21" s="792"/>
      <c r="DL21" s="790"/>
      <c r="DM21" s="791"/>
      <c r="DN21" s="791"/>
      <c r="DO21" s="791"/>
      <c r="DP21" s="792"/>
      <c r="DQ21" s="790"/>
      <c r="DR21" s="791"/>
      <c r="DS21" s="791"/>
      <c r="DT21" s="791"/>
      <c r="DU21" s="792"/>
      <c r="DV21" s="787"/>
      <c r="DW21" s="788"/>
      <c r="DX21" s="788"/>
      <c r="DY21" s="788"/>
      <c r="DZ21" s="793"/>
      <c r="EA21" s="216"/>
    </row>
    <row r="22" spans="1:131" s="217" customFormat="1" ht="26.25" customHeight="1" x14ac:dyDescent="0.15">
      <c r="A22" s="220">
        <v>16</v>
      </c>
      <c r="B22" s="794"/>
      <c r="C22" s="795"/>
      <c r="D22" s="795"/>
      <c r="E22" s="795"/>
      <c r="F22" s="795"/>
      <c r="G22" s="795"/>
      <c r="H22" s="795"/>
      <c r="I22" s="795"/>
      <c r="J22" s="795"/>
      <c r="K22" s="795"/>
      <c r="L22" s="795"/>
      <c r="M22" s="795"/>
      <c r="N22" s="795"/>
      <c r="O22" s="795"/>
      <c r="P22" s="796"/>
      <c r="Q22" s="818"/>
      <c r="R22" s="819"/>
      <c r="S22" s="819"/>
      <c r="T22" s="819"/>
      <c r="U22" s="819"/>
      <c r="V22" s="819"/>
      <c r="W22" s="819"/>
      <c r="X22" s="819"/>
      <c r="Y22" s="819"/>
      <c r="Z22" s="819"/>
      <c r="AA22" s="819"/>
      <c r="AB22" s="819"/>
      <c r="AC22" s="819"/>
      <c r="AD22" s="819"/>
      <c r="AE22" s="820"/>
      <c r="AF22" s="800"/>
      <c r="AG22" s="801"/>
      <c r="AH22" s="801"/>
      <c r="AI22" s="801"/>
      <c r="AJ22" s="802"/>
      <c r="AK22" s="821"/>
      <c r="AL22" s="822"/>
      <c r="AM22" s="822"/>
      <c r="AN22" s="822"/>
      <c r="AO22" s="822"/>
      <c r="AP22" s="822"/>
      <c r="AQ22" s="822"/>
      <c r="AR22" s="822"/>
      <c r="AS22" s="822"/>
      <c r="AT22" s="822"/>
      <c r="AU22" s="823"/>
      <c r="AV22" s="823"/>
      <c r="AW22" s="823"/>
      <c r="AX22" s="823"/>
      <c r="AY22" s="824"/>
      <c r="AZ22" s="825" t="s">
        <v>377</v>
      </c>
      <c r="BA22" s="825"/>
      <c r="BB22" s="825"/>
      <c r="BC22" s="825"/>
      <c r="BD22" s="826"/>
      <c r="BE22" s="215"/>
      <c r="BF22" s="215"/>
      <c r="BG22" s="215"/>
      <c r="BH22" s="215"/>
      <c r="BI22" s="215"/>
      <c r="BJ22" s="215"/>
      <c r="BK22" s="215"/>
      <c r="BL22" s="215"/>
      <c r="BM22" s="215"/>
      <c r="BN22" s="215"/>
      <c r="BO22" s="215"/>
      <c r="BP22" s="215"/>
      <c r="BQ22" s="220">
        <v>16</v>
      </c>
      <c r="BR22" s="221"/>
      <c r="BS22" s="787"/>
      <c r="BT22" s="788"/>
      <c r="BU22" s="788"/>
      <c r="BV22" s="788"/>
      <c r="BW22" s="788"/>
      <c r="BX22" s="788"/>
      <c r="BY22" s="788"/>
      <c r="BZ22" s="788"/>
      <c r="CA22" s="788"/>
      <c r="CB22" s="788"/>
      <c r="CC22" s="788"/>
      <c r="CD22" s="788"/>
      <c r="CE22" s="788"/>
      <c r="CF22" s="788"/>
      <c r="CG22" s="789"/>
      <c r="CH22" s="790"/>
      <c r="CI22" s="791"/>
      <c r="CJ22" s="791"/>
      <c r="CK22" s="791"/>
      <c r="CL22" s="792"/>
      <c r="CM22" s="790"/>
      <c r="CN22" s="791"/>
      <c r="CO22" s="791"/>
      <c r="CP22" s="791"/>
      <c r="CQ22" s="792"/>
      <c r="CR22" s="790"/>
      <c r="CS22" s="791"/>
      <c r="CT22" s="791"/>
      <c r="CU22" s="791"/>
      <c r="CV22" s="792"/>
      <c r="CW22" s="790"/>
      <c r="CX22" s="791"/>
      <c r="CY22" s="791"/>
      <c r="CZ22" s="791"/>
      <c r="DA22" s="792"/>
      <c r="DB22" s="790"/>
      <c r="DC22" s="791"/>
      <c r="DD22" s="791"/>
      <c r="DE22" s="791"/>
      <c r="DF22" s="792"/>
      <c r="DG22" s="790"/>
      <c r="DH22" s="791"/>
      <c r="DI22" s="791"/>
      <c r="DJ22" s="791"/>
      <c r="DK22" s="792"/>
      <c r="DL22" s="790"/>
      <c r="DM22" s="791"/>
      <c r="DN22" s="791"/>
      <c r="DO22" s="791"/>
      <c r="DP22" s="792"/>
      <c r="DQ22" s="790"/>
      <c r="DR22" s="791"/>
      <c r="DS22" s="791"/>
      <c r="DT22" s="791"/>
      <c r="DU22" s="792"/>
      <c r="DV22" s="787"/>
      <c r="DW22" s="788"/>
      <c r="DX22" s="788"/>
      <c r="DY22" s="788"/>
      <c r="DZ22" s="793"/>
      <c r="EA22" s="216"/>
    </row>
    <row r="23" spans="1:131" s="217" customFormat="1" ht="26.25" customHeight="1" thickBot="1" x14ac:dyDescent="0.2">
      <c r="A23" s="222" t="s">
        <v>378</v>
      </c>
      <c r="B23" s="805" t="s">
        <v>379</v>
      </c>
      <c r="C23" s="806"/>
      <c r="D23" s="806"/>
      <c r="E23" s="806"/>
      <c r="F23" s="806"/>
      <c r="G23" s="806"/>
      <c r="H23" s="806"/>
      <c r="I23" s="806"/>
      <c r="J23" s="806"/>
      <c r="K23" s="806"/>
      <c r="L23" s="806"/>
      <c r="M23" s="806"/>
      <c r="N23" s="806"/>
      <c r="O23" s="806"/>
      <c r="P23" s="807"/>
      <c r="Q23" s="808">
        <v>10156</v>
      </c>
      <c r="R23" s="809"/>
      <c r="S23" s="809"/>
      <c r="T23" s="809"/>
      <c r="U23" s="810"/>
      <c r="V23" s="811">
        <v>9381</v>
      </c>
      <c r="W23" s="809"/>
      <c r="X23" s="809"/>
      <c r="Y23" s="809"/>
      <c r="Z23" s="810"/>
      <c r="AA23" s="811">
        <v>775</v>
      </c>
      <c r="AB23" s="809"/>
      <c r="AC23" s="809"/>
      <c r="AD23" s="809"/>
      <c r="AE23" s="812"/>
      <c r="AF23" s="813">
        <v>674</v>
      </c>
      <c r="AG23" s="814"/>
      <c r="AH23" s="814"/>
      <c r="AI23" s="814"/>
      <c r="AJ23" s="815"/>
      <c r="AK23" s="816"/>
      <c r="AL23" s="817"/>
      <c r="AM23" s="817"/>
      <c r="AN23" s="817"/>
      <c r="AO23" s="817"/>
      <c r="AP23" s="811">
        <v>5221</v>
      </c>
      <c r="AQ23" s="809"/>
      <c r="AR23" s="809"/>
      <c r="AS23" s="809"/>
      <c r="AT23" s="810"/>
      <c r="AU23" s="828"/>
      <c r="AV23" s="828"/>
      <c r="AW23" s="828"/>
      <c r="AX23" s="828"/>
      <c r="AY23" s="829"/>
      <c r="AZ23" s="830" t="s">
        <v>121</v>
      </c>
      <c r="BA23" s="809"/>
      <c r="BB23" s="809"/>
      <c r="BC23" s="809"/>
      <c r="BD23" s="812"/>
      <c r="BE23" s="215"/>
      <c r="BF23" s="215"/>
      <c r="BG23" s="215"/>
      <c r="BH23" s="215"/>
      <c r="BI23" s="215"/>
      <c r="BJ23" s="215"/>
      <c r="BK23" s="215"/>
      <c r="BL23" s="215"/>
      <c r="BM23" s="215"/>
      <c r="BN23" s="215"/>
      <c r="BO23" s="215"/>
      <c r="BP23" s="215"/>
      <c r="BQ23" s="220">
        <v>17</v>
      </c>
      <c r="BR23" s="221"/>
      <c r="BS23" s="787"/>
      <c r="BT23" s="788"/>
      <c r="BU23" s="788"/>
      <c r="BV23" s="788"/>
      <c r="BW23" s="788"/>
      <c r="BX23" s="788"/>
      <c r="BY23" s="788"/>
      <c r="BZ23" s="788"/>
      <c r="CA23" s="788"/>
      <c r="CB23" s="788"/>
      <c r="CC23" s="788"/>
      <c r="CD23" s="788"/>
      <c r="CE23" s="788"/>
      <c r="CF23" s="788"/>
      <c r="CG23" s="789"/>
      <c r="CH23" s="790"/>
      <c r="CI23" s="791"/>
      <c r="CJ23" s="791"/>
      <c r="CK23" s="791"/>
      <c r="CL23" s="792"/>
      <c r="CM23" s="790"/>
      <c r="CN23" s="791"/>
      <c r="CO23" s="791"/>
      <c r="CP23" s="791"/>
      <c r="CQ23" s="792"/>
      <c r="CR23" s="790"/>
      <c r="CS23" s="791"/>
      <c r="CT23" s="791"/>
      <c r="CU23" s="791"/>
      <c r="CV23" s="792"/>
      <c r="CW23" s="790"/>
      <c r="CX23" s="791"/>
      <c r="CY23" s="791"/>
      <c r="CZ23" s="791"/>
      <c r="DA23" s="792"/>
      <c r="DB23" s="790"/>
      <c r="DC23" s="791"/>
      <c r="DD23" s="791"/>
      <c r="DE23" s="791"/>
      <c r="DF23" s="792"/>
      <c r="DG23" s="790"/>
      <c r="DH23" s="791"/>
      <c r="DI23" s="791"/>
      <c r="DJ23" s="791"/>
      <c r="DK23" s="792"/>
      <c r="DL23" s="790"/>
      <c r="DM23" s="791"/>
      <c r="DN23" s="791"/>
      <c r="DO23" s="791"/>
      <c r="DP23" s="792"/>
      <c r="DQ23" s="790"/>
      <c r="DR23" s="791"/>
      <c r="DS23" s="791"/>
      <c r="DT23" s="791"/>
      <c r="DU23" s="792"/>
      <c r="DV23" s="787"/>
      <c r="DW23" s="788"/>
      <c r="DX23" s="788"/>
      <c r="DY23" s="788"/>
      <c r="DZ23" s="793"/>
      <c r="EA23" s="216"/>
    </row>
    <row r="24" spans="1:131" s="217" customFormat="1" ht="26.25" customHeight="1" x14ac:dyDescent="0.15">
      <c r="A24" s="827" t="s">
        <v>380</v>
      </c>
      <c r="B24" s="827"/>
      <c r="C24" s="827"/>
      <c r="D24" s="827"/>
      <c r="E24" s="827"/>
      <c r="F24" s="827"/>
      <c r="G24" s="827"/>
      <c r="H24" s="827"/>
      <c r="I24" s="827"/>
      <c r="J24" s="827"/>
      <c r="K24" s="827"/>
      <c r="L24" s="827"/>
      <c r="M24" s="827"/>
      <c r="N24" s="827"/>
      <c r="O24" s="827"/>
      <c r="P24" s="827"/>
      <c r="Q24" s="827"/>
      <c r="R24" s="827"/>
      <c r="S24" s="827"/>
      <c r="T24" s="827"/>
      <c r="U24" s="827"/>
      <c r="V24" s="827"/>
      <c r="W24" s="827"/>
      <c r="X24" s="827"/>
      <c r="Y24" s="827"/>
      <c r="Z24" s="827"/>
      <c r="AA24" s="827"/>
      <c r="AB24" s="827"/>
      <c r="AC24" s="827"/>
      <c r="AD24" s="827"/>
      <c r="AE24" s="827"/>
      <c r="AF24" s="827"/>
      <c r="AG24" s="827"/>
      <c r="AH24" s="827"/>
      <c r="AI24" s="827"/>
      <c r="AJ24" s="827"/>
      <c r="AK24" s="827"/>
      <c r="AL24" s="827"/>
      <c r="AM24" s="827"/>
      <c r="AN24" s="827"/>
      <c r="AO24" s="827"/>
      <c r="AP24" s="827"/>
      <c r="AQ24" s="827"/>
      <c r="AR24" s="827"/>
      <c r="AS24" s="827"/>
      <c r="AT24" s="827"/>
      <c r="AU24" s="827"/>
      <c r="AV24" s="827"/>
      <c r="AW24" s="827"/>
      <c r="AX24" s="827"/>
      <c r="AY24" s="827"/>
      <c r="AZ24" s="214"/>
      <c r="BA24" s="214"/>
      <c r="BB24" s="214"/>
      <c r="BC24" s="214"/>
      <c r="BD24" s="214"/>
      <c r="BE24" s="215"/>
      <c r="BF24" s="215"/>
      <c r="BG24" s="215"/>
      <c r="BH24" s="215"/>
      <c r="BI24" s="215"/>
      <c r="BJ24" s="215"/>
      <c r="BK24" s="215"/>
      <c r="BL24" s="215"/>
      <c r="BM24" s="215"/>
      <c r="BN24" s="215"/>
      <c r="BO24" s="215"/>
      <c r="BP24" s="215"/>
      <c r="BQ24" s="220">
        <v>18</v>
      </c>
      <c r="BR24" s="221"/>
      <c r="BS24" s="787"/>
      <c r="BT24" s="788"/>
      <c r="BU24" s="788"/>
      <c r="BV24" s="788"/>
      <c r="BW24" s="788"/>
      <c r="BX24" s="788"/>
      <c r="BY24" s="788"/>
      <c r="BZ24" s="788"/>
      <c r="CA24" s="788"/>
      <c r="CB24" s="788"/>
      <c r="CC24" s="788"/>
      <c r="CD24" s="788"/>
      <c r="CE24" s="788"/>
      <c r="CF24" s="788"/>
      <c r="CG24" s="789"/>
      <c r="CH24" s="790"/>
      <c r="CI24" s="791"/>
      <c r="CJ24" s="791"/>
      <c r="CK24" s="791"/>
      <c r="CL24" s="792"/>
      <c r="CM24" s="790"/>
      <c r="CN24" s="791"/>
      <c r="CO24" s="791"/>
      <c r="CP24" s="791"/>
      <c r="CQ24" s="792"/>
      <c r="CR24" s="790"/>
      <c r="CS24" s="791"/>
      <c r="CT24" s="791"/>
      <c r="CU24" s="791"/>
      <c r="CV24" s="792"/>
      <c r="CW24" s="790"/>
      <c r="CX24" s="791"/>
      <c r="CY24" s="791"/>
      <c r="CZ24" s="791"/>
      <c r="DA24" s="792"/>
      <c r="DB24" s="790"/>
      <c r="DC24" s="791"/>
      <c r="DD24" s="791"/>
      <c r="DE24" s="791"/>
      <c r="DF24" s="792"/>
      <c r="DG24" s="790"/>
      <c r="DH24" s="791"/>
      <c r="DI24" s="791"/>
      <c r="DJ24" s="791"/>
      <c r="DK24" s="792"/>
      <c r="DL24" s="790"/>
      <c r="DM24" s="791"/>
      <c r="DN24" s="791"/>
      <c r="DO24" s="791"/>
      <c r="DP24" s="792"/>
      <c r="DQ24" s="790"/>
      <c r="DR24" s="791"/>
      <c r="DS24" s="791"/>
      <c r="DT24" s="791"/>
      <c r="DU24" s="792"/>
      <c r="DV24" s="787"/>
      <c r="DW24" s="788"/>
      <c r="DX24" s="788"/>
      <c r="DY24" s="788"/>
      <c r="DZ24" s="793"/>
      <c r="EA24" s="216"/>
    </row>
    <row r="25" spans="1:131" ht="26.25" customHeight="1" thickBot="1" x14ac:dyDescent="0.2">
      <c r="A25" s="736" t="s">
        <v>381</v>
      </c>
      <c r="B25" s="736"/>
      <c r="C25" s="736"/>
      <c r="D25" s="736"/>
      <c r="E25" s="736"/>
      <c r="F25" s="736"/>
      <c r="G25" s="736"/>
      <c r="H25" s="736"/>
      <c r="I25" s="736"/>
      <c r="J25" s="736"/>
      <c r="K25" s="736"/>
      <c r="L25" s="736"/>
      <c r="M25" s="736"/>
      <c r="N25" s="736"/>
      <c r="O25" s="736"/>
      <c r="P25" s="736"/>
      <c r="Q25" s="736"/>
      <c r="R25" s="736"/>
      <c r="S25" s="736"/>
      <c r="T25" s="736"/>
      <c r="U25" s="736"/>
      <c r="V25" s="736"/>
      <c r="W25" s="736"/>
      <c r="X25" s="736"/>
      <c r="Y25" s="736"/>
      <c r="Z25" s="736"/>
      <c r="AA25" s="736"/>
      <c r="AB25" s="736"/>
      <c r="AC25" s="736"/>
      <c r="AD25" s="736"/>
      <c r="AE25" s="736"/>
      <c r="AF25" s="736"/>
      <c r="AG25" s="736"/>
      <c r="AH25" s="736"/>
      <c r="AI25" s="736"/>
      <c r="AJ25" s="736"/>
      <c r="AK25" s="736"/>
      <c r="AL25" s="736"/>
      <c r="AM25" s="736"/>
      <c r="AN25" s="736"/>
      <c r="AO25" s="736"/>
      <c r="AP25" s="736"/>
      <c r="AQ25" s="736"/>
      <c r="AR25" s="736"/>
      <c r="AS25" s="736"/>
      <c r="AT25" s="736"/>
      <c r="AU25" s="736"/>
      <c r="AV25" s="736"/>
      <c r="AW25" s="736"/>
      <c r="AX25" s="736"/>
      <c r="AY25" s="736"/>
      <c r="AZ25" s="736"/>
      <c r="BA25" s="736"/>
      <c r="BB25" s="736"/>
      <c r="BC25" s="736"/>
      <c r="BD25" s="736"/>
      <c r="BE25" s="736"/>
      <c r="BF25" s="736"/>
      <c r="BG25" s="736"/>
      <c r="BH25" s="736"/>
      <c r="BI25" s="736"/>
      <c r="BJ25" s="214"/>
      <c r="BK25" s="214"/>
      <c r="BL25" s="214"/>
      <c r="BM25" s="214"/>
      <c r="BN25" s="214"/>
      <c r="BO25" s="223"/>
      <c r="BP25" s="223"/>
      <c r="BQ25" s="220">
        <v>19</v>
      </c>
      <c r="BR25" s="221"/>
      <c r="BS25" s="787"/>
      <c r="BT25" s="788"/>
      <c r="BU25" s="788"/>
      <c r="BV25" s="788"/>
      <c r="BW25" s="788"/>
      <c r="BX25" s="788"/>
      <c r="BY25" s="788"/>
      <c r="BZ25" s="788"/>
      <c r="CA25" s="788"/>
      <c r="CB25" s="788"/>
      <c r="CC25" s="788"/>
      <c r="CD25" s="788"/>
      <c r="CE25" s="788"/>
      <c r="CF25" s="788"/>
      <c r="CG25" s="789"/>
      <c r="CH25" s="790"/>
      <c r="CI25" s="791"/>
      <c r="CJ25" s="791"/>
      <c r="CK25" s="791"/>
      <c r="CL25" s="792"/>
      <c r="CM25" s="790"/>
      <c r="CN25" s="791"/>
      <c r="CO25" s="791"/>
      <c r="CP25" s="791"/>
      <c r="CQ25" s="792"/>
      <c r="CR25" s="790"/>
      <c r="CS25" s="791"/>
      <c r="CT25" s="791"/>
      <c r="CU25" s="791"/>
      <c r="CV25" s="792"/>
      <c r="CW25" s="790"/>
      <c r="CX25" s="791"/>
      <c r="CY25" s="791"/>
      <c r="CZ25" s="791"/>
      <c r="DA25" s="792"/>
      <c r="DB25" s="790"/>
      <c r="DC25" s="791"/>
      <c r="DD25" s="791"/>
      <c r="DE25" s="791"/>
      <c r="DF25" s="792"/>
      <c r="DG25" s="790"/>
      <c r="DH25" s="791"/>
      <c r="DI25" s="791"/>
      <c r="DJ25" s="791"/>
      <c r="DK25" s="792"/>
      <c r="DL25" s="790"/>
      <c r="DM25" s="791"/>
      <c r="DN25" s="791"/>
      <c r="DO25" s="791"/>
      <c r="DP25" s="792"/>
      <c r="DQ25" s="790"/>
      <c r="DR25" s="791"/>
      <c r="DS25" s="791"/>
      <c r="DT25" s="791"/>
      <c r="DU25" s="792"/>
      <c r="DV25" s="787"/>
      <c r="DW25" s="788"/>
      <c r="DX25" s="788"/>
      <c r="DY25" s="788"/>
      <c r="DZ25" s="793"/>
      <c r="EA25" s="212"/>
    </row>
    <row r="26" spans="1:131" ht="26.25" customHeight="1" x14ac:dyDescent="0.15">
      <c r="A26" s="738" t="s">
        <v>358</v>
      </c>
      <c r="B26" s="739"/>
      <c r="C26" s="739"/>
      <c r="D26" s="739"/>
      <c r="E26" s="739"/>
      <c r="F26" s="739"/>
      <c r="G26" s="739"/>
      <c r="H26" s="739"/>
      <c r="I26" s="739"/>
      <c r="J26" s="739"/>
      <c r="K26" s="739"/>
      <c r="L26" s="739"/>
      <c r="M26" s="739"/>
      <c r="N26" s="739"/>
      <c r="O26" s="739"/>
      <c r="P26" s="740"/>
      <c r="Q26" s="744" t="s">
        <v>382</v>
      </c>
      <c r="R26" s="745"/>
      <c r="S26" s="745"/>
      <c r="T26" s="745"/>
      <c r="U26" s="746"/>
      <c r="V26" s="744" t="s">
        <v>383</v>
      </c>
      <c r="W26" s="745"/>
      <c r="X26" s="745"/>
      <c r="Y26" s="745"/>
      <c r="Z26" s="746"/>
      <c r="AA26" s="744" t="s">
        <v>384</v>
      </c>
      <c r="AB26" s="745"/>
      <c r="AC26" s="745"/>
      <c r="AD26" s="745"/>
      <c r="AE26" s="745"/>
      <c r="AF26" s="831" t="s">
        <v>385</v>
      </c>
      <c r="AG26" s="832"/>
      <c r="AH26" s="832"/>
      <c r="AI26" s="832"/>
      <c r="AJ26" s="833"/>
      <c r="AK26" s="745" t="s">
        <v>386</v>
      </c>
      <c r="AL26" s="745"/>
      <c r="AM26" s="745"/>
      <c r="AN26" s="745"/>
      <c r="AO26" s="746"/>
      <c r="AP26" s="744" t="s">
        <v>387</v>
      </c>
      <c r="AQ26" s="745"/>
      <c r="AR26" s="745"/>
      <c r="AS26" s="745"/>
      <c r="AT26" s="746"/>
      <c r="AU26" s="744" t="s">
        <v>388</v>
      </c>
      <c r="AV26" s="745"/>
      <c r="AW26" s="745"/>
      <c r="AX26" s="745"/>
      <c r="AY26" s="746"/>
      <c r="AZ26" s="744" t="s">
        <v>389</v>
      </c>
      <c r="BA26" s="745"/>
      <c r="BB26" s="745"/>
      <c r="BC26" s="745"/>
      <c r="BD26" s="746"/>
      <c r="BE26" s="744" t="s">
        <v>365</v>
      </c>
      <c r="BF26" s="745"/>
      <c r="BG26" s="745"/>
      <c r="BH26" s="745"/>
      <c r="BI26" s="751"/>
      <c r="BJ26" s="214"/>
      <c r="BK26" s="214"/>
      <c r="BL26" s="214"/>
      <c r="BM26" s="214"/>
      <c r="BN26" s="214"/>
      <c r="BO26" s="223"/>
      <c r="BP26" s="223"/>
      <c r="BQ26" s="220">
        <v>20</v>
      </c>
      <c r="BR26" s="221"/>
      <c r="BS26" s="787"/>
      <c r="BT26" s="788"/>
      <c r="BU26" s="788"/>
      <c r="BV26" s="788"/>
      <c r="BW26" s="788"/>
      <c r="BX26" s="788"/>
      <c r="BY26" s="788"/>
      <c r="BZ26" s="788"/>
      <c r="CA26" s="788"/>
      <c r="CB26" s="788"/>
      <c r="CC26" s="788"/>
      <c r="CD26" s="788"/>
      <c r="CE26" s="788"/>
      <c r="CF26" s="788"/>
      <c r="CG26" s="789"/>
      <c r="CH26" s="790"/>
      <c r="CI26" s="791"/>
      <c r="CJ26" s="791"/>
      <c r="CK26" s="791"/>
      <c r="CL26" s="792"/>
      <c r="CM26" s="790"/>
      <c r="CN26" s="791"/>
      <c r="CO26" s="791"/>
      <c r="CP26" s="791"/>
      <c r="CQ26" s="792"/>
      <c r="CR26" s="790"/>
      <c r="CS26" s="791"/>
      <c r="CT26" s="791"/>
      <c r="CU26" s="791"/>
      <c r="CV26" s="792"/>
      <c r="CW26" s="790"/>
      <c r="CX26" s="791"/>
      <c r="CY26" s="791"/>
      <c r="CZ26" s="791"/>
      <c r="DA26" s="792"/>
      <c r="DB26" s="790"/>
      <c r="DC26" s="791"/>
      <c r="DD26" s="791"/>
      <c r="DE26" s="791"/>
      <c r="DF26" s="792"/>
      <c r="DG26" s="790"/>
      <c r="DH26" s="791"/>
      <c r="DI26" s="791"/>
      <c r="DJ26" s="791"/>
      <c r="DK26" s="792"/>
      <c r="DL26" s="790"/>
      <c r="DM26" s="791"/>
      <c r="DN26" s="791"/>
      <c r="DO26" s="791"/>
      <c r="DP26" s="792"/>
      <c r="DQ26" s="790"/>
      <c r="DR26" s="791"/>
      <c r="DS26" s="791"/>
      <c r="DT26" s="791"/>
      <c r="DU26" s="792"/>
      <c r="DV26" s="787"/>
      <c r="DW26" s="788"/>
      <c r="DX26" s="788"/>
      <c r="DY26" s="788"/>
      <c r="DZ26" s="793"/>
      <c r="EA26" s="212"/>
    </row>
    <row r="27" spans="1:131" ht="26.25" customHeight="1" thickBot="1" x14ac:dyDescent="0.2">
      <c r="A27" s="741"/>
      <c r="B27" s="742"/>
      <c r="C27" s="742"/>
      <c r="D27" s="742"/>
      <c r="E27" s="742"/>
      <c r="F27" s="742"/>
      <c r="G27" s="742"/>
      <c r="H27" s="742"/>
      <c r="I27" s="742"/>
      <c r="J27" s="742"/>
      <c r="K27" s="742"/>
      <c r="L27" s="742"/>
      <c r="M27" s="742"/>
      <c r="N27" s="742"/>
      <c r="O27" s="742"/>
      <c r="P27" s="743"/>
      <c r="Q27" s="747"/>
      <c r="R27" s="748"/>
      <c r="S27" s="748"/>
      <c r="T27" s="748"/>
      <c r="U27" s="749"/>
      <c r="V27" s="747"/>
      <c r="W27" s="748"/>
      <c r="X27" s="748"/>
      <c r="Y27" s="748"/>
      <c r="Z27" s="749"/>
      <c r="AA27" s="747"/>
      <c r="AB27" s="748"/>
      <c r="AC27" s="748"/>
      <c r="AD27" s="748"/>
      <c r="AE27" s="748"/>
      <c r="AF27" s="834"/>
      <c r="AG27" s="835"/>
      <c r="AH27" s="835"/>
      <c r="AI27" s="835"/>
      <c r="AJ27" s="836"/>
      <c r="AK27" s="748"/>
      <c r="AL27" s="748"/>
      <c r="AM27" s="748"/>
      <c r="AN27" s="748"/>
      <c r="AO27" s="749"/>
      <c r="AP27" s="747"/>
      <c r="AQ27" s="748"/>
      <c r="AR27" s="748"/>
      <c r="AS27" s="748"/>
      <c r="AT27" s="749"/>
      <c r="AU27" s="747"/>
      <c r="AV27" s="748"/>
      <c r="AW27" s="748"/>
      <c r="AX27" s="748"/>
      <c r="AY27" s="749"/>
      <c r="AZ27" s="747"/>
      <c r="BA27" s="748"/>
      <c r="BB27" s="748"/>
      <c r="BC27" s="748"/>
      <c r="BD27" s="749"/>
      <c r="BE27" s="747"/>
      <c r="BF27" s="748"/>
      <c r="BG27" s="748"/>
      <c r="BH27" s="748"/>
      <c r="BI27" s="753"/>
      <c r="BJ27" s="214"/>
      <c r="BK27" s="214"/>
      <c r="BL27" s="214"/>
      <c r="BM27" s="214"/>
      <c r="BN27" s="214"/>
      <c r="BO27" s="223"/>
      <c r="BP27" s="223"/>
      <c r="BQ27" s="220">
        <v>21</v>
      </c>
      <c r="BR27" s="221"/>
      <c r="BS27" s="787"/>
      <c r="BT27" s="788"/>
      <c r="BU27" s="788"/>
      <c r="BV27" s="788"/>
      <c r="BW27" s="788"/>
      <c r="BX27" s="788"/>
      <c r="BY27" s="788"/>
      <c r="BZ27" s="788"/>
      <c r="CA27" s="788"/>
      <c r="CB27" s="788"/>
      <c r="CC27" s="788"/>
      <c r="CD27" s="788"/>
      <c r="CE27" s="788"/>
      <c r="CF27" s="788"/>
      <c r="CG27" s="789"/>
      <c r="CH27" s="790"/>
      <c r="CI27" s="791"/>
      <c r="CJ27" s="791"/>
      <c r="CK27" s="791"/>
      <c r="CL27" s="792"/>
      <c r="CM27" s="790"/>
      <c r="CN27" s="791"/>
      <c r="CO27" s="791"/>
      <c r="CP27" s="791"/>
      <c r="CQ27" s="792"/>
      <c r="CR27" s="790"/>
      <c r="CS27" s="791"/>
      <c r="CT27" s="791"/>
      <c r="CU27" s="791"/>
      <c r="CV27" s="792"/>
      <c r="CW27" s="790"/>
      <c r="CX27" s="791"/>
      <c r="CY27" s="791"/>
      <c r="CZ27" s="791"/>
      <c r="DA27" s="792"/>
      <c r="DB27" s="790"/>
      <c r="DC27" s="791"/>
      <c r="DD27" s="791"/>
      <c r="DE27" s="791"/>
      <c r="DF27" s="792"/>
      <c r="DG27" s="790"/>
      <c r="DH27" s="791"/>
      <c r="DI27" s="791"/>
      <c r="DJ27" s="791"/>
      <c r="DK27" s="792"/>
      <c r="DL27" s="790"/>
      <c r="DM27" s="791"/>
      <c r="DN27" s="791"/>
      <c r="DO27" s="791"/>
      <c r="DP27" s="792"/>
      <c r="DQ27" s="790"/>
      <c r="DR27" s="791"/>
      <c r="DS27" s="791"/>
      <c r="DT27" s="791"/>
      <c r="DU27" s="792"/>
      <c r="DV27" s="787"/>
      <c r="DW27" s="788"/>
      <c r="DX27" s="788"/>
      <c r="DY27" s="788"/>
      <c r="DZ27" s="793"/>
      <c r="EA27" s="212"/>
    </row>
    <row r="28" spans="1:131" ht="26.25" customHeight="1" thickTop="1" x14ac:dyDescent="0.15">
      <c r="A28" s="224">
        <v>1</v>
      </c>
      <c r="B28" s="760" t="s">
        <v>390</v>
      </c>
      <c r="C28" s="761"/>
      <c r="D28" s="761"/>
      <c r="E28" s="761"/>
      <c r="F28" s="761"/>
      <c r="G28" s="761"/>
      <c r="H28" s="761"/>
      <c r="I28" s="761"/>
      <c r="J28" s="761"/>
      <c r="K28" s="761"/>
      <c r="L28" s="761"/>
      <c r="M28" s="761"/>
      <c r="N28" s="761"/>
      <c r="O28" s="761"/>
      <c r="P28" s="762"/>
      <c r="Q28" s="763">
        <v>1721</v>
      </c>
      <c r="R28" s="764"/>
      <c r="S28" s="764"/>
      <c r="T28" s="764"/>
      <c r="U28" s="765"/>
      <c r="V28" s="766">
        <v>1705</v>
      </c>
      <c r="W28" s="764"/>
      <c r="X28" s="764"/>
      <c r="Y28" s="764"/>
      <c r="Z28" s="765"/>
      <c r="AA28" s="766">
        <v>15</v>
      </c>
      <c r="AB28" s="764"/>
      <c r="AC28" s="764"/>
      <c r="AD28" s="764"/>
      <c r="AE28" s="767"/>
      <c r="AF28" s="839">
        <v>15</v>
      </c>
      <c r="AG28" s="840"/>
      <c r="AH28" s="840"/>
      <c r="AI28" s="840"/>
      <c r="AJ28" s="841"/>
      <c r="AK28" s="842" t="s">
        <v>547</v>
      </c>
      <c r="AL28" s="843"/>
      <c r="AM28" s="843"/>
      <c r="AN28" s="843"/>
      <c r="AO28" s="843"/>
      <c r="AP28" s="843" t="s">
        <v>547</v>
      </c>
      <c r="AQ28" s="843"/>
      <c r="AR28" s="843"/>
      <c r="AS28" s="843"/>
      <c r="AT28" s="843"/>
      <c r="AU28" s="843" t="s">
        <v>547</v>
      </c>
      <c r="AV28" s="843"/>
      <c r="AW28" s="843"/>
      <c r="AX28" s="843"/>
      <c r="AY28" s="843"/>
      <c r="AZ28" s="844" t="s">
        <v>547</v>
      </c>
      <c r="BA28" s="844"/>
      <c r="BB28" s="844"/>
      <c r="BC28" s="844"/>
      <c r="BD28" s="844"/>
      <c r="BE28" s="837"/>
      <c r="BF28" s="837"/>
      <c r="BG28" s="837"/>
      <c r="BH28" s="837"/>
      <c r="BI28" s="838"/>
      <c r="BJ28" s="214"/>
      <c r="BK28" s="214"/>
      <c r="BL28" s="214"/>
      <c r="BM28" s="214"/>
      <c r="BN28" s="214"/>
      <c r="BO28" s="223"/>
      <c r="BP28" s="223"/>
      <c r="BQ28" s="220">
        <v>22</v>
      </c>
      <c r="BR28" s="221"/>
      <c r="BS28" s="787"/>
      <c r="BT28" s="788"/>
      <c r="BU28" s="788"/>
      <c r="BV28" s="788"/>
      <c r="BW28" s="788"/>
      <c r="BX28" s="788"/>
      <c r="BY28" s="788"/>
      <c r="BZ28" s="788"/>
      <c r="CA28" s="788"/>
      <c r="CB28" s="788"/>
      <c r="CC28" s="788"/>
      <c r="CD28" s="788"/>
      <c r="CE28" s="788"/>
      <c r="CF28" s="788"/>
      <c r="CG28" s="789"/>
      <c r="CH28" s="790"/>
      <c r="CI28" s="791"/>
      <c r="CJ28" s="791"/>
      <c r="CK28" s="791"/>
      <c r="CL28" s="792"/>
      <c r="CM28" s="790"/>
      <c r="CN28" s="791"/>
      <c r="CO28" s="791"/>
      <c r="CP28" s="791"/>
      <c r="CQ28" s="792"/>
      <c r="CR28" s="790"/>
      <c r="CS28" s="791"/>
      <c r="CT28" s="791"/>
      <c r="CU28" s="791"/>
      <c r="CV28" s="792"/>
      <c r="CW28" s="790"/>
      <c r="CX28" s="791"/>
      <c r="CY28" s="791"/>
      <c r="CZ28" s="791"/>
      <c r="DA28" s="792"/>
      <c r="DB28" s="790"/>
      <c r="DC28" s="791"/>
      <c r="DD28" s="791"/>
      <c r="DE28" s="791"/>
      <c r="DF28" s="792"/>
      <c r="DG28" s="790"/>
      <c r="DH28" s="791"/>
      <c r="DI28" s="791"/>
      <c r="DJ28" s="791"/>
      <c r="DK28" s="792"/>
      <c r="DL28" s="790"/>
      <c r="DM28" s="791"/>
      <c r="DN28" s="791"/>
      <c r="DO28" s="791"/>
      <c r="DP28" s="792"/>
      <c r="DQ28" s="790"/>
      <c r="DR28" s="791"/>
      <c r="DS28" s="791"/>
      <c r="DT28" s="791"/>
      <c r="DU28" s="792"/>
      <c r="DV28" s="787"/>
      <c r="DW28" s="788"/>
      <c r="DX28" s="788"/>
      <c r="DY28" s="788"/>
      <c r="DZ28" s="793"/>
      <c r="EA28" s="212"/>
    </row>
    <row r="29" spans="1:131" ht="26.25" customHeight="1" x14ac:dyDescent="0.15">
      <c r="A29" s="224">
        <v>2</v>
      </c>
      <c r="B29" s="794" t="s">
        <v>391</v>
      </c>
      <c r="C29" s="795"/>
      <c r="D29" s="795"/>
      <c r="E29" s="795"/>
      <c r="F29" s="795"/>
      <c r="G29" s="795"/>
      <c r="H29" s="795"/>
      <c r="I29" s="795"/>
      <c r="J29" s="795"/>
      <c r="K29" s="795"/>
      <c r="L29" s="795"/>
      <c r="M29" s="795"/>
      <c r="N29" s="795"/>
      <c r="O29" s="795"/>
      <c r="P29" s="796"/>
      <c r="Q29" s="803">
        <v>280</v>
      </c>
      <c r="R29" s="801"/>
      <c r="S29" s="801"/>
      <c r="T29" s="801"/>
      <c r="U29" s="804"/>
      <c r="V29" s="799">
        <v>271</v>
      </c>
      <c r="W29" s="801"/>
      <c r="X29" s="801"/>
      <c r="Y29" s="801"/>
      <c r="Z29" s="804"/>
      <c r="AA29" s="799">
        <v>9</v>
      </c>
      <c r="AB29" s="801"/>
      <c r="AC29" s="801"/>
      <c r="AD29" s="801"/>
      <c r="AE29" s="802"/>
      <c r="AF29" s="800" t="s">
        <v>121</v>
      </c>
      <c r="AG29" s="801"/>
      <c r="AH29" s="801"/>
      <c r="AI29" s="801"/>
      <c r="AJ29" s="802"/>
      <c r="AK29" s="847"/>
      <c r="AL29" s="853"/>
      <c r="AM29" s="853"/>
      <c r="AN29" s="853"/>
      <c r="AO29" s="853"/>
      <c r="AP29" s="853" t="s">
        <v>547</v>
      </c>
      <c r="AQ29" s="853"/>
      <c r="AR29" s="853"/>
      <c r="AS29" s="853"/>
      <c r="AT29" s="853"/>
      <c r="AU29" s="853" t="s">
        <v>547</v>
      </c>
      <c r="AV29" s="853"/>
      <c r="AW29" s="853"/>
      <c r="AX29" s="853"/>
      <c r="AY29" s="853"/>
      <c r="AZ29" s="854" t="s">
        <v>547</v>
      </c>
      <c r="BA29" s="854"/>
      <c r="BB29" s="854"/>
      <c r="BC29" s="854"/>
      <c r="BD29" s="854"/>
      <c r="BE29" s="851"/>
      <c r="BF29" s="851"/>
      <c r="BG29" s="851"/>
      <c r="BH29" s="851"/>
      <c r="BI29" s="852"/>
      <c r="BJ29" s="214"/>
      <c r="BK29" s="214"/>
      <c r="BL29" s="214"/>
      <c r="BM29" s="214"/>
      <c r="BN29" s="214"/>
      <c r="BO29" s="223"/>
      <c r="BP29" s="223"/>
      <c r="BQ29" s="220">
        <v>23</v>
      </c>
      <c r="BR29" s="221"/>
      <c r="BS29" s="787"/>
      <c r="BT29" s="788"/>
      <c r="BU29" s="788"/>
      <c r="BV29" s="788"/>
      <c r="BW29" s="788"/>
      <c r="BX29" s="788"/>
      <c r="BY29" s="788"/>
      <c r="BZ29" s="788"/>
      <c r="CA29" s="788"/>
      <c r="CB29" s="788"/>
      <c r="CC29" s="788"/>
      <c r="CD29" s="788"/>
      <c r="CE29" s="788"/>
      <c r="CF29" s="788"/>
      <c r="CG29" s="789"/>
      <c r="CH29" s="790"/>
      <c r="CI29" s="791"/>
      <c r="CJ29" s="791"/>
      <c r="CK29" s="791"/>
      <c r="CL29" s="792"/>
      <c r="CM29" s="790"/>
      <c r="CN29" s="791"/>
      <c r="CO29" s="791"/>
      <c r="CP29" s="791"/>
      <c r="CQ29" s="792"/>
      <c r="CR29" s="790"/>
      <c r="CS29" s="791"/>
      <c r="CT29" s="791"/>
      <c r="CU29" s="791"/>
      <c r="CV29" s="792"/>
      <c r="CW29" s="790"/>
      <c r="CX29" s="791"/>
      <c r="CY29" s="791"/>
      <c r="CZ29" s="791"/>
      <c r="DA29" s="792"/>
      <c r="DB29" s="790"/>
      <c r="DC29" s="791"/>
      <c r="DD29" s="791"/>
      <c r="DE29" s="791"/>
      <c r="DF29" s="792"/>
      <c r="DG29" s="790"/>
      <c r="DH29" s="791"/>
      <c r="DI29" s="791"/>
      <c r="DJ29" s="791"/>
      <c r="DK29" s="792"/>
      <c r="DL29" s="790"/>
      <c r="DM29" s="791"/>
      <c r="DN29" s="791"/>
      <c r="DO29" s="791"/>
      <c r="DP29" s="792"/>
      <c r="DQ29" s="790"/>
      <c r="DR29" s="791"/>
      <c r="DS29" s="791"/>
      <c r="DT29" s="791"/>
      <c r="DU29" s="792"/>
      <c r="DV29" s="787"/>
      <c r="DW29" s="788"/>
      <c r="DX29" s="788"/>
      <c r="DY29" s="788"/>
      <c r="DZ29" s="793"/>
      <c r="EA29" s="212"/>
    </row>
    <row r="30" spans="1:131" ht="26.25" customHeight="1" x14ac:dyDescent="0.15">
      <c r="A30" s="224">
        <v>3</v>
      </c>
      <c r="B30" s="794" t="s">
        <v>392</v>
      </c>
      <c r="C30" s="795"/>
      <c r="D30" s="795"/>
      <c r="E30" s="795"/>
      <c r="F30" s="795"/>
      <c r="G30" s="795"/>
      <c r="H30" s="795"/>
      <c r="I30" s="795"/>
      <c r="J30" s="795"/>
      <c r="K30" s="795"/>
      <c r="L30" s="795"/>
      <c r="M30" s="795"/>
      <c r="N30" s="795"/>
      <c r="O30" s="795"/>
      <c r="P30" s="796"/>
      <c r="Q30" s="803">
        <v>629</v>
      </c>
      <c r="R30" s="801"/>
      <c r="S30" s="801"/>
      <c r="T30" s="801"/>
      <c r="U30" s="804"/>
      <c r="V30" s="799">
        <v>613</v>
      </c>
      <c r="W30" s="801"/>
      <c r="X30" s="801"/>
      <c r="Y30" s="801"/>
      <c r="Z30" s="804"/>
      <c r="AA30" s="799">
        <v>24</v>
      </c>
      <c r="AB30" s="801"/>
      <c r="AC30" s="801"/>
      <c r="AD30" s="801"/>
      <c r="AE30" s="802"/>
      <c r="AF30" s="800">
        <v>43</v>
      </c>
      <c r="AG30" s="801"/>
      <c r="AH30" s="801"/>
      <c r="AI30" s="801"/>
      <c r="AJ30" s="802"/>
      <c r="AK30" s="847" t="s">
        <v>547</v>
      </c>
      <c r="AL30" s="853"/>
      <c r="AM30" s="853"/>
      <c r="AN30" s="853"/>
      <c r="AO30" s="853"/>
      <c r="AP30" s="845">
        <v>2325</v>
      </c>
      <c r="AQ30" s="846"/>
      <c r="AR30" s="846"/>
      <c r="AS30" s="846"/>
      <c r="AT30" s="847"/>
      <c r="AU30" s="845">
        <v>1985</v>
      </c>
      <c r="AV30" s="846"/>
      <c r="AW30" s="846"/>
      <c r="AX30" s="846"/>
      <c r="AY30" s="847"/>
      <c r="AZ30" s="848" t="s">
        <v>485</v>
      </c>
      <c r="BA30" s="849"/>
      <c r="BB30" s="849"/>
      <c r="BC30" s="849"/>
      <c r="BD30" s="850"/>
      <c r="BE30" s="851" t="s">
        <v>393</v>
      </c>
      <c r="BF30" s="851"/>
      <c r="BG30" s="851"/>
      <c r="BH30" s="851"/>
      <c r="BI30" s="852"/>
      <c r="BJ30" s="214"/>
      <c r="BK30" s="214"/>
      <c r="BL30" s="214"/>
      <c r="BM30" s="214"/>
      <c r="BN30" s="214"/>
      <c r="BO30" s="223"/>
      <c r="BP30" s="223"/>
      <c r="BQ30" s="220">
        <v>24</v>
      </c>
      <c r="BR30" s="221"/>
      <c r="BS30" s="787"/>
      <c r="BT30" s="788"/>
      <c r="BU30" s="788"/>
      <c r="BV30" s="788"/>
      <c r="BW30" s="788"/>
      <c r="BX30" s="788"/>
      <c r="BY30" s="788"/>
      <c r="BZ30" s="788"/>
      <c r="CA30" s="788"/>
      <c r="CB30" s="788"/>
      <c r="CC30" s="788"/>
      <c r="CD30" s="788"/>
      <c r="CE30" s="788"/>
      <c r="CF30" s="788"/>
      <c r="CG30" s="789"/>
      <c r="CH30" s="790"/>
      <c r="CI30" s="791"/>
      <c r="CJ30" s="791"/>
      <c r="CK30" s="791"/>
      <c r="CL30" s="792"/>
      <c r="CM30" s="790"/>
      <c r="CN30" s="791"/>
      <c r="CO30" s="791"/>
      <c r="CP30" s="791"/>
      <c r="CQ30" s="792"/>
      <c r="CR30" s="790"/>
      <c r="CS30" s="791"/>
      <c r="CT30" s="791"/>
      <c r="CU30" s="791"/>
      <c r="CV30" s="792"/>
      <c r="CW30" s="790"/>
      <c r="CX30" s="791"/>
      <c r="CY30" s="791"/>
      <c r="CZ30" s="791"/>
      <c r="DA30" s="792"/>
      <c r="DB30" s="790"/>
      <c r="DC30" s="791"/>
      <c r="DD30" s="791"/>
      <c r="DE30" s="791"/>
      <c r="DF30" s="792"/>
      <c r="DG30" s="790"/>
      <c r="DH30" s="791"/>
      <c r="DI30" s="791"/>
      <c r="DJ30" s="791"/>
      <c r="DK30" s="792"/>
      <c r="DL30" s="790"/>
      <c r="DM30" s="791"/>
      <c r="DN30" s="791"/>
      <c r="DO30" s="791"/>
      <c r="DP30" s="792"/>
      <c r="DQ30" s="790"/>
      <c r="DR30" s="791"/>
      <c r="DS30" s="791"/>
      <c r="DT30" s="791"/>
      <c r="DU30" s="792"/>
      <c r="DV30" s="787"/>
      <c r="DW30" s="788"/>
      <c r="DX30" s="788"/>
      <c r="DY30" s="788"/>
      <c r="DZ30" s="793"/>
      <c r="EA30" s="212"/>
    </row>
    <row r="31" spans="1:131" ht="26.25" customHeight="1" x14ac:dyDescent="0.15">
      <c r="A31" s="224">
        <v>4</v>
      </c>
      <c r="B31" s="794"/>
      <c r="C31" s="795"/>
      <c r="D31" s="795"/>
      <c r="E31" s="795"/>
      <c r="F31" s="795"/>
      <c r="G31" s="795"/>
      <c r="H31" s="795"/>
      <c r="I31" s="795"/>
      <c r="J31" s="795"/>
      <c r="K31" s="795"/>
      <c r="L31" s="795"/>
      <c r="M31" s="795"/>
      <c r="N31" s="795"/>
      <c r="O31" s="795"/>
      <c r="P31" s="796"/>
      <c r="Q31" s="797"/>
      <c r="R31" s="798"/>
      <c r="S31" s="798"/>
      <c r="T31" s="798"/>
      <c r="U31" s="798"/>
      <c r="V31" s="798"/>
      <c r="W31" s="798"/>
      <c r="X31" s="798"/>
      <c r="Y31" s="798"/>
      <c r="Z31" s="798"/>
      <c r="AA31" s="798"/>
      <c r="AB31" s="798"/>
      <c r="AC31" s="798"/>
      <c r="AD31" s="798"/>
      <c r="AE31" s="799"/>
      <c r="AF31" s="800"/>
      <c r="AG31" s="801"/>
      <c r="AH31" s="801"/>
      <c r="AI31" s="801"/>
      <c r="AJ31" s="802"/>
      <c r="AK31" s="847"/>
      <c r="AL31" s="853"/>
      <c r="AM31" s="853"/>
      <c r="AN31" s="853"/>
      <c r="AO31" s="853"/>
      <c r="AP31" s="853"/>
      <c r="AQ31" s="853"/>
      <c r="AR31" s="853"/>
      <c r="AS31" s="853"/>
      <c r="AT31" s="853"/>
      <c r="AU31" s="853"/>
      <c r="AV31" s="853"/>
      <c r="AW31" s="853"/>
      <c r="AX31" s="853"/>
      <c r="AY31" s="853"/>
      <c r="AZ31" s="854"/>
      <c r="BA31" s="854"/>
      <c r="BB31" s="854"/>
      <c r="BC31" s="854"/>
      <c r="BD31" s="854"/>
      <c r="BE31" s="851"/>
      <c r="BF31" s="851"/>
      <c r="BG31" s="851"/>
      <c r="BH31" s="851"/>
      <c r="BI31" s="852"/>
      <c r="BJ31" s="214"/>
      <c r="BK31" s="214"/>
      <c r="BL31" s="214"/>
      <c r="BM31" s="214"/>
      <c r="BN31" s="214"/>
      <c r="BO31" s="223"/>
      <c r="BP31" s="223"/>
      <c r="BQ31" s="220">
        <v>25</v>
      </c>
      <c r="BR31" s="221"/>
      <c r="BS31" s="787"/>
      <c r="BT31" s="788"/>
      <c r="BU31" s="788"/>
      <c r="BV31" s="788"/>
      <c r="BW31" s="788"/>
      <c r="BX31" s="788"/>
      <c r="BY31" s="788"/>
      <c r="BZ31" s="788"/>
      <c r="CA31" s="788"/>
      <c r="CB31" s="788"/>
      <c r="CC31" s="788"/>
      <c r="CD31" s="788"/>
      <c r="CE31" s="788"/>
      <c r="CF31" s="788"/>
      <c r="CG31" s="789"/>
      <c r="CH31" s="790"/>
      <c r="CI31" s="791"/>
      <c r="CJ31" s="791"/>
      <c r="CK31" s="791"/>
      <c r="CL31" s="792"/>
      <c r="CM31" s="790"/>
      <c r="CN31" s="791"/>
      <c r="CO31" s="791"/>
      <c r="CP31" s="791"/>
      <c r="CQ31" s="792"/>
      <c r="CR31" s="790"/>
      <c r="CS31" s="791"/>
      <c r="CT31" s="791"/>
      <c r="CU31" s="791"/>
      <c r="CV31" s="792"/>
      <c r="CW31" s="790"/>
      <c r="CX31" s="791"/>
      <c r="CY31" s="791"/>
      <c r="CZ31" s="791"/>
      <c r="DA31" s="792"/>
      <c r="DB31" s="790"/>
      <c r="DC31" s="791"/>
      <c r="DD31" s="791"/>
      <c r="DE31" s="791"/>
      <c r="DF31" s="792"/>
      <c r="DG31" s="790"/>
      <c r="DH31" s="791"/>
      <c r="DI31" s="791"/>
      <c r="DJ31" s="791"/>
      <c r="DK31" s="792"/>
      <c r="DL31" s="790"/>
      <c r="DM31" s="791"/>
      <c r="DN31" s="791"/>
      <c r="DO31" s="791"/>
      <c r="DP31" s="792"/>
      <c r="DQ31" s="790"/>
      <c r="DR31" s="791"/>
      <c r="DS31" s="791"/>
      <c r="DT31" s="791"/>
      <c r="DU31" s="792"/>
      <c r="DV31" s="787"/>
      <c r="DW31" s="788"/>
      <c r="DX31" s="788"/>
      <c r="DY31" s="788"/>
      <c r="DZ31" s="793"/>
      <c r="EA31" s="212"/>
    </row>
    <row r="32" spans="1:131" ht="26.25" customHeight="1" x14ac:dyDescent="0.15">
      <c r="A32" s="224">
        <v>5</v>
      </c>
      <c r="B32" s="794"/>
      <c r="C32" s="795"/>
      <c r="D32" s="795"/>
      <c r="E32" s="795"/>
      <c r="F32" s="795"/>
      <c r="G32" s="795"/>
      <c r="H32" s="795"/>
      <c r="I32" s="795"/>
      <c r="J32" s="795"/>
      <c r="K32" s="795"/>
      <c r="L32" s="795"/>
      <c r="M32" s="795"/>
      <c r="N32" s="795"/>
      <c r="O32" s="795"/>
      <c r="P32" s="796"/>
      <c r="Q32" s="797"/>
      <c r="R32" s="798"/>
      <c r="S32" s="798"/>
      <c r="T32" s="798"/>
      <c r="U32" s="798"/>
      <c r="V32" s="798"/>
      <c r="W32" s="798"/>
      <c r="X32" s="798"/>
      <c r="Y32" s="798"/>
      <c r="Z32" s="798"/>
      <c r="AA32" s="798"/>
      <c r="AB32" s="798"/>
      <c r="AC32" s="798"/>
      <c r="AD32" s="798"/>
      <c r="AE32" s="799"/>
      <c r="AF32" s="800"/>
      <c r="AG32" s="801"/>
      <c r="AH32" s="801"/>
      <c r="AI32" s="801"/>
      <c r="AJ32" s="802"/>
      <c r="AK32" s="847"/>
      <c r="AL32" s="853"/>
      <c r="AM32" s="853"/>
      <c r="AN32" s="853"/>
      <c r="AO32" s="853"/>
      <c r="AP32" s="853"/>
      <c r="AQ32" s="853"/>
      <c r="AR32" s="853"/>
      <c r="AS32" s="853"/>
      <c r="AT32" s="853"/>
      <c r="AU32" s="853"/>
      <c r="AV32" s="853"/>
      <c r="AW32" s="853"/>
      <c r="AX32" s="853"/>
      <c r="AY32" s="853"/>
      <c r="AZ32" s="854"/>
      <c r="BA32" s="854"/>
      <c r="BB32" s="854"/>
      <c r="BC32" s="854"/>
      <c r="BD32" s="854"/>
      <c r="BE32" s="851"/>
      <c r="BF32" s="851"/>
      <c r="BG32" s="851"/>
      <c r="BH32" s="851"/>
      <c r="BI32" s="852"/>
      <c r="BJ32" s="214"/>
      <c r="BK32" s="214"/>
      <c r="BL32" s="214"/>
      <c r="BM32" s="214"/>
      <c r="BN32" s="214"/>
      <c r="BO32" s="223"/>
      <c r="BP32" s="223"/>
      <c r="BQ32" s="220">
        <v>26</v>
      </c>
      <c r="BR32" s="221"/>
      <c r="BS32" s="787"/>
      <c r="BT32" s="788"/>
      <c r="BU32" s="788"/>
      <c r="BV32" s="788"/>
      <c r="BW32" s="788"/>
      <c r="BX32" s="788"/>
      <c r="BY32" s="788"/>
      <c r="BZ32" s="788"/>
      <c r="CA32" s="788"/>
      <c r="CB32" s="788"/>
      <c r="CC32" s="788"/>
      <c r="CD32" s="788"/>
      <c r="CE32" s="788"/>
      <c r="CF32" s="788"/>
      <c r="CG32" s="789"/>
      <c r="CH32" s="790"/>
      <c r="CI32" s="791"/>
      <c r="CJ32" s="791"/>
      <c r="CK32" s="791"/>
      <c r="CL32" s="792"/>
      <c r="CM32" s="790"/>
      <c r="CN32" s="791"/>
      <c r="CO32" s="791"/>
      <c r="CP32" s="791"/>
      <c r="CQ32" s="792"/>
      <c r="CR32" s="790"/>
      <c r="CS32" s="791"/>
      <c r="CT32" s="791"/>
      <c r="CU32" s="791"/>
      <c r="CV32" s="792"/>
      <c r="CW32" s="790"/>
      <c r="CX32" s="791"/>
      <c r="CY32" s="791"/>
      <c r="CZ32" s="791"/>
      <c r="DA32" s="792"/>
      <c r="DB32" s="790"/>
      <c r="DC32" s="791"/>
      <c r="DD32" s="791"/>
      <c r="DE32" s="791"/>
      <c r="DF32" s="792"/>
      <c r="DG32" s="790"/>
      <c r="DH32" s="791"/>
      <c r="DI32" s="791"/>
      <c r="DJ32" s="791"/>
      <c r="DK32" s="792"/>
      <c r="DL32" s="790"/>
      <c r="DM32" s="791"/>
      <c r="DN32" s="791"/>
      <c r="DO32" s="791"/>
      <c r="DP32" s="792"/>
      <c r="DQ32" s="790"/>
      <c r="DR32" s="791"/>
      <c r="DS32" s="791"/>
      <c r="DT32" s="791"/>
      <c r="DU32" s="792"/>
      <c r="DV32" s="787"/>
      <c r="DW32" s="788"/>
      <c r="DX32" s="788"/>
      <c r="DY32" s="788"/>
      <c r="DZ32" s="793"/>
      <c r="EA32" s="212"/>
    </row>
    <row r="33" spans="1:131" ht="26.25" customHeight="1" x14ac:dyDescent="0.15">
      <c r="A33" s="224">
        <v>6</v>
      </c>
      <c r="B33" s="794"/>
      <c r="C33" s="795"/>
      <c r="D33" s="795"/>
      <c r="E33" s="795"/>
      <c r="F33" s="795"/>
      <c r="G33" s="795"/>
      <c r="H33" s="795"/>
      <c r="I33" s="795"/>
      <c r="J33" s="795"/>
      <c r="K33" s="795"/>
      <c r="L33" s="795"/>
      <c r="M33" s="795"/>
      <c r="N33" s="795"/>
      <c r="O33" s="795"/>
      <c r="P33" s="796"/>
      <c r="Q33" s="797"/>
      <c r="R33" s="798"/>
      <c r="S33" s="798"/>
      <c r="T33" s="798"/>
      <c r="U33" s="798"/>
      <c r="V33" s="798"/>
      <c r="W33" s="798"/>
      <c r="X33" s="798"/>
      <c r="Y33" s="798"/>
      <c r="Z33" s="798"/>
      <c r="AA33" s="798"/>
      <c r="AB33" s="798"/>
      <c r="AC33" s="798"/>
      <c r="AD33" s="798"/>
      <c r="AE33" s="799"/>
      <c r="AF33" s="800"/>
      <c r="AG33" s="801"/>
      <c r="AH33" s="801"/>
      <c r="AI33" s="801"/>
      <c r="AJ33" s="802"/>
      <c r="AK33" s="847"/>
      <c r="AL33" s="853"/>
      <c r="AM33" s="853"/>
      <c r="AN33" s="853"/>
      <c r="AO33" s="853"/>
      <c r="AP33" s="853"/>
      <c r="AQ33" s="853"/>
      <c r="AR33" s="853"/>
      <c r="AS33" s="853"/>
      <c r="AT33" s="853"/>
      <c r="AU33" s="853"/>
      <c r="AV33" s="853"/>
      <c r="AW33" s="853"/>
      <c r="AX33" s="853"/>
      <c r="AY33" s="853"/>
      <c r="AZ33" s="854"/>
      <c r="BA33" s="854"/>
      <c r="BB33" s="854"/>
      <c r="BC33" s="854"/>
      <c r="BD33" s="854"/>
      <c r="BE33" s="851"/>
      <c r="BF33" s="851"/>
      <c r="BG33" s="851"/>
      <c r="BH33" s="851"/>
      <c r="BI33" s="852"/>
      <c r="BJ33" s="214"/>
      <c r="BK33" s="214"/>
      <c r="BL33" s="214"/>
      <c r="BM33" s="214"/>
      <c r="BN33" s="214"/>
      <c r="BO33" s="223"/>
      <c r="BP33" s="223"/>
      <c r="BQ33" s="220">
        <v>27</v>
      </c>
      <c r="BR33" s="221"/>
      <c r="BS33" s="787"/>
      <c r="BT33" s="788"/>
      <c r="BU33" s="788"/>
      <c r="BV33" s="788"/>
      <c r="BW33" s="788"/>
      <c r="BX33" s="788"/>
      <c r="BY33" s="788"/>
      <c r="BZ33" s="788"/>
      <c r="CA33" s="788"/>
      <c r="CB33" s="788"/>
      <c r="CC33" s="788"/>
      <c r="CD33" s="788"/>
      <c r="CE33" s="788"/>
      <c r="CF33" s="788"/>
      <c r="CG33" s="789"/>
      <c r="CH33" s="790"/>
      <c r="CI33" s="791"/>
      <c r="CJ33" s="791"/>
      <c r="CK33" s="791"/>
      <c r="CL33" s="792"/>
      <c r="CM33" s="790"/>
      <c r="CN33" s="791"/>
      <c r="CO33" s="791"/>
      <c r="CP33" s="791"/>
      <c r="CQ33" s="792"/>
      <c r="CR33" s="790"/>
      <c r="CS33" s="791"/>
      <c r="CT33" s="791"/>
      <c r="CU33" s="791"/>
      <c r="CV33" s="792"/>
      <c r="CW33" s="790"/>
      <c r="CX33" s="791"/>
      <c r="CY33" s="791"/>
      <c r="CZ33" s="791"/>
      <c r="DA33" s="792"/>
      <c r="DB33" s="790"/>
      <c r="DC33" s="791"/>
      <c r="DD33" s="791"/>
      <c r="DE33" s="791"/>
      <c r="DF33" s="792"/>
      <c r="DG33" s="790"/>
      <c r="DH33" s="791"/>
      <c r="DI33" s="791"/>
      <c r="DJ33" s="791"/>
      <c r="DK33" s="792"/>
      <c r="DL33" s="790"/>
      <c r="DM33" s="791"/>
      <c r="DN33" s="791"/>
      <c r="DO33" s="791"/>
      <c r="DP33" s="792"/>
      <c r="DQ33" s="790"/>
      <c r="DR33" s="791"/>
      <c r="DS33" s="791"/>
      <c r="DT33" s="791"/>
      <c r="DU33" s="792"/>
      <c r="DV33" s="787"/>
      <c r="DW33" s="788"/>
      <c r="DX33" s="788"/>
      <c r="DY33" s="788"/>
      <c r="DZ33" s="793"/>
      <c r="EA33" s="212"/>
    </row>
    <row r="34" spans="1:131" ht="26.25" customHeight="1" x14ac:dyDescent="0.15">
      <c r="A34" s="224">
        <v>7</v>
      </c>
      <c r="B34" s="794"/>
      <c r="C34" s="795"/>
      <c r="D34" s="795"/>
      <c r="E34" s="795"/>
      <c r="F34" s="795"/>
      <c r="G34" s="795"/>
      <c r="H34" s="795"/>
      <c r="I34" s="795"/>
      <c r="J34" s="795"/>
      <c r="K34" s="795"/>
      <c r="L34" s="795"/>
      <c r="M34" s="795"/>
      <c r="N34" s="795"/>
      <c r="O34" s="795"/>
      <c r="P34" s="796"/>
      <c r="Q34" s="797"/>
      <c r="R34" s="798"/>
      <c r="S34" s="798"/>
      <c r="T34" s="798"/>
      <c r="U34" s="798"/>
      <c r="V34" s="798"/>
      <c r="W34" s="798"/>
      <c r="X34" s="798"/>
      <c r="Y34" s="798"/>
      <c r="Z34" s="798"/>
      <c r="AA34" s="798"/>
      <c r="AB34" s="798"/>
      <c r="AC34" s="798"/>
      <c r="AD34" s="798"/>
      <c r="AE34" s="799"/>
      <c r="AF34" s="800"/>
      <c r="AG34" s="801"/>
      <c r="AH34" s="801"/>
      <c r="AI34" s="801"/>
      <c r="AJ34" s="802"/>
      <c r="AK34" s="847"/>
      <c r="AL34" s="853"/>
      <c r="AM34" s="853"/>
      <c r="AN34" s="853"/>
      <c r="AO34" s="853"/>
      <c r="AP34" s="853"/>
      <c r="AQ34" s="853"/>
      <c r="AR34" s="853"/>
      <c r="AS34" s="853"/>
      <c r="AT34" s="853"/>
      <c r="AU34" s="853"/>
      <c r="AV34" s="853"/>
      <c r="AW34" s="853"/>
      <c r="AX34" s="853"/>
      <c r="AY34" s="853"/>
      <c r="AZ34" s="854"/>
      <c r="BA34" s="854"/>
      <c r="BB34" s="854"/>
      <c r="BC34" s="854"/>
      <c r="BD34" s="854"/>
      <c r="BE34" s="851"/>
      <c r="BF34" s="851"/>
      <c r="BG34" s="851"/>
      <c r="BH34" s="851"/>
      <c r="BI34" s="852"/>
      <c r="BJ34" s="214"/>
      <c r="BK34" s="214"/>
      <c r="BL34" s="214"/>
      <c r="BM34" s="214"/>
      <c r="BN34" s="214"/>
      <c r="BO34" s="223"/>
      <c r="BP34" s="223"/>
      <c r="BQ34" s="220">
        <v>28</v>
      </c>
      <c r="BR34" s="221"/>
      <c r="BS34" s="787"/>
      <c r="BT34" s="788"/>
      <c r="BU34" s="788"/>
      <c r="BV34" s="788"/>
      <c r="BW34" s="788"/>
      <c r="BX34" s="788"/>
      <c r="BY34" s="788"/>
      <c r="BZ34" s="788"/>
      <c r="CA34" s="788"/>
      <c r="CB34" s="788"/>
      <c r="CC34" s="788"/>
      <c r="CD34" s="788"/>
      <c r="CE34" s="788"/>
      <c r="CF34" s="788"/>
      <c r="CG34" s="789"/>
      <c r="CH34" s="790"/>
      <c r="CI34" s="791"/>
      <c r="CJ34" s="791"/>
      <c r="CK34" s="791"/>
      <c r="CL34" s="792"/>
      <c r="CM34" s="790"/>
      <c r="CN34" s="791"/>
      <c r="CO34" s="791"/>
      <c r="CP34" s="791"/>
      <c r="CQ34" s="792"/>
      <c r="CR34" s="790"/>
      <c r="CS34" s="791"/>
      <c r="CT34" s="791"/>
      <c r="CU34" s="791"/>
      <c r="CV34" s="792"/>
      <c r="CW34" s="790"/>
      <c r="CX34" s="791"/>
      <c r="CY34" s="791"/>
      <c r="CZ34" s="791"/>
      <c r="DA34" s="792"/>
      <c r="DB34" s="790"/>
      <c r="DC34" s="791"/>
      <c r="DD34" s="791"/>
      <c r="DE34" s="791"/>
      <c r="DF34" s="792"/>
      <c r="DG34" s="790"/>
      <c r="DH34" s="791"/>
      <c r="DI34" s="791"/>
      <c r="DJ34" s="791"/>
      <c r="DK34" s="792"/>
      <c r="DL34" s="790"/>
      <c r="DM34" s="791"/>
      <c r="DN34" s="791"/>
      <c r="DO34" s="791"/>
      <c r="DP34" s="792"/>
      <c r="DQ34" s="790"/>
      <c r="DR34" s="791"/>
      <c r="DS34" s="791"/>
      <c r="DT34" s="791"/>
      <c r="DU34" s="792"/>
      <c r="DV34" s="787"/>
      <c r="DW34" s="788"/>
      <c r="DX34" s="788"/>
      <c r="DY34" s="788"/>
      <c r="DZ34" s="793"/>
      <c r="EA34" s="212"/>
    </row>
    <row r="35" spans="1:131" ht="26.25" customHeight="1" x14ac:dyDescent="0.15">
      <c r="A35" s="224">
        <v>8</v>
      </c>
      <c r="B35" s="794"/>
      <c r="C35" s="795"/>
      <c r="D35" s="795"/>
      <c r="E35" s="795"/>
      <c r="F35" s="795"/>
      <c r="G35" s="795"/>
      <c r="H35" s="795"/>
      <c r="I35" s="795"/>
      <c r="J35" s="795"/>
      <c r="K35" s="795"/>
      <c r="L35" s="795"/>
      <c r="M35" s="795"/>
      <c r="N35" s="795"/>
      <c r="O35" s="795"/>
      <c r="P35" s="796"/>
      <c r="Q35" s="797"/>
      <c r="R35" s="798"/>
      <c r="S35" s="798"/>
      <c r="T35" s="798"/>
      <c r="U35" s="798"/>
      <c r="V35" s="798"/>
      <c r="W35" s="798"/>
      <c r="X35" s="798"/>
      <c r="Y35" s="798"/>
      <c r="Z35" s="798"/>
      <c r="AA35" s="798"/>
      <c r="AB35" s="798"/>
      <c r="AC35" s="798"/>
      <c r="AD35" s="798"/>
      <c r="AE35" s="799"/>
      <c r="AF35" s="800"/>
      <c r="AG35" s="801"/>
      <c r="AH35" s="801"/>
      <c r="AI35" s="801"/>
      <c r="AJ35" s="802"/>
      <c r="AK35" s="847"/>
      <c r="AL35" s="853"/>
      <c r="AM35" s="853"/>
      <c r="AN35" s="853"/>
      <c r="AO35" s="853"/>
      <c r="AP35" s="853"/>
      <c r="AQ35" s="853"/>
      <c r="AR35" s="853"/>
      <c r="AS35" s="853"/>
      <c r="AT35" s="853"/>
      <c r="AU35" s="853"/>
      <c r="AV35" s="853"/>
      <c r="AW35" s="853"/>
      <c r="AX35" s="853"/>
      <c r="AY35" s="853"/>
      <c r="AZ35" s="854"/>
      <c r="BA35" s="854"/>
      <c r="BB35" s="854"/>
      <c r="BC35" s="854"/>
      <c r="BD35" s="854"/>
      <c r="BE35" s="851"/>
      <c r="BF35" s="851"/>
      <c r="BG35" s="851"/>
      <c r="BH35" s="851"/>
      <c r="BI35" s="852"/>
      <c r="BJ35" s="214"/>
      <c r="BK35" s="214"/>
      <c r="BL35" s="214"/>
      <c r="BM35" s="214"/>
      <c r="BN35" s="214"/>
      <c r="BO35" s="223"/>
      <c r="BP35" s="223"/>
      <c r="BQ35" s="220">
        <v>29</v>
      </c>
      <c r="BR35" s="221"/>
      <c r="BS35" s="787"/>
      <c r="BT35" s="788"/>
      <c r="BU35" s="788"/>
      <c r="BV35" s="788"/>
      <c r="BW35" s="788"/>
      <c r="BX35" s="788"/>
      <c r="BY35" s="788"/>
      <c r="BZ35" s="788"/>
      <c r="CA35" s="788"/>
      <c r="CB35" s="788"/>
      <c r="CC35" s="788"/>
      <c r="CD35" s="788"/>
      <c r="CE35" s="788"/>
      <c r="CF35" s="788"/>
      <c r="CG35" s="789"/>
      <c r="CH35" s="790"/>
      <c r="CI35" s="791"/>
      <c r="CJ35" s="791"/>
      <c r="CK35" s="791"/>
      <c r="CL35" s="792"/>
      <c r="CM35" s="790"/>
      <c r="CN35" s="791"/>
      <c r="CO35" s="791"/>
      <c r="CP35" s="791"/>
      <c r="CQ35" s="792"/>
      <c r="CR35" s="790"/>
      <c r="CS35" s="791"/>
      <c r="CT35" s="791"/>
      <c r="CU35" s="791"/>
      <c r="CV35" s="792"/>
      <c r="CW35" s="790"/>
      <c r="CX35" s="791"/>
      <c r="CY35" s="791"/>
      <c r="CZ35" s="791"/>
      <c r="DA35" s="792"/>
      <c r="DB35" s="790"/>
      <c r="DC35" s="791"/>
      <c r="DD35" s="791"/>
      <c r="DE35" s="791"/>
      <c r="DF35" s="792"/>
      <c r="DG35" s="790"/>
      <c r="DH35" s="791"/>
      <c r="DI35" s="791"/>
      <c r="DJ35" s="791"/>
      <c r="DK35" s="792"/>
      <c r="DL35" s="790"/>
      <c r="DM35" s="791"/>
      <c r="DN35" s="791"/>
      <c r="DO35" s="791"/>
      <c r="DP35" s="792"/>
      <c r="DQ35" s="790"/>
      <c r="DR35" s="791"/>
      <c r="DS35" s="791"/>
      <c r="DT35" s="791"/>
      <c r="DU35" s="792"/>
      <c r="DV35" s="787"/>
      <c r="DW35" s="788"/>
      <c r="DX35" s="788"/>
      <c r="DY35" s="788"/>
      <c r="DZ35" s="793"/>
      <c r="EA35" s="212"/>
    </row>
    <row r="36" spans="1:131" ht="26.25" customHeight="1" x14ac:dyDescent="0.15">
      <c r="A36" s="224">
        <v>9</v>
      </c>
      <c r="B36" s="794"/>
      <c r="C36" s="795"/>
      <c r="D36" s="795"/>
      <c r="E36" s="795"/>
      <c r="F36" s="795"/>
      <c r="G36" s="795"/>
      <c r="H36" s="795"/>
      <c r="I36" s="795"/>
      <c r="J36" s="795"/>
      <c r="K36" s="795"/>
      <c r="L36" s="795"/>
      <c r="M36" s="795"/>
      <c r="N36" s="795"/>
      <c r="O36" s="795"/>
      <c r="P36" s="796"/>
      <c r="Q36" s="797"/>
      <c r="R36" s="798"/>
      <c r="S36" s="798"/>
      <c r="T36" s="798"/>
      <c r="U36" s="798"/>
      <c r="V36" s="798"/>
      <c r="W36" s="798"/>
      <c r="X36" s="798"/>
      <c r="Y36" s="798"/>
      <c r="Z36" s="798"/>
      <c r="AA36" s="798"/>
      <c r="AB36" s="798"/>
      <c r="AC36" s="798"/>
      <c r="AD36" s="798"/>
      <c r="AE36" s="799"/>
      <c r="AF36" s="800"/>
      <c r="AG36" s="801"/>
      <c r="AH36" s="801"/>
      <c r="AI36" s="801"/>
      <c r="AJ36" s="802"/>
      <c r="AK36" s="847"/>
      <c r="AL36" s="853"/>
      <c r="AM36" s="853"/>
      <c r="AN36" s="853"/>
      <c r="AO36" s="853"/>
      <c r="AP36" s="853"/>
      <c r="AQ36" s="853"/>
      <c r="AR36" s="853"/>
      <c r="AS36" s="853"/>
      <c r="AT36" s="853"/>
      <c r="AU36" s="853"/>
      <c r="AV36" s="853"/>
      <c r="AW36" s="853"/>
      <c r="AX36" s="853"/>
      <c r="AY36" s="853"/>
      <c r="AZ36" s="854"/>
      <c r="BA36" s="854"/>
      <c r="BB36" s="854"/>
      <c r="BC36" s="854"/>
      <c r="BD36" s="854"/>
      <c r="BE36" s="851"/>
      <c r="BF36" s="851"/>
      <c r="BG36" s="851"/>
      <c r="BH36" s="851"/>
      <c r="BI36" s="852"/>
      <c r="BJ36" s="214"/>
      <c r="BK36" s="214"/>
      <c r="BL36" s="214"/>
      <c r="BM36" s="214"/>
      <c r="BN36" s="214"/>
      <c r="BO36" s="223"/>
      <c r="BP36" s="223"/>
      <c r="BQ36" s="220">
        <v>30</v>
      </c>
      <c r="BR36" s="221"/>
      <c r="BS36" s="787"/>
      <c r="BT36" s="788"/>
      <c r="BU36" s="788"/>
      <c r="BV36" s="788"/>
      <c r="BW36" s="788"/>
      <c r="BX36" s="788"/>
      <c r="BY36" s="788"/>
      <c r="BZ36" s="788"/>
      <c r="CA36" s="788"/>
      <c r="CB36" s="788"/>
      <c r="CC36" s="788"/>
      <c r="CD36" s="788"/>
      <c r="CE36" s="788"/>
      <c r="CF36" s="788"/>
      <c r="CG36" s="789"/>
      <c r="CH36" s="790"/>
      <c r="CI36" s="791"/>
      <c r="CJ36" s="791"/>
      <c r="CK36" s="791"/>
      <c r="CL36" s="792"/>
      <c r="CM36" s="790"/>
      <c r="CN36" s="791"/>
      <c r="CO36" s="791"/>
      <c r="CP36" s="791"/>
      <c r="CQ36" s="792"/>
      <c r="CR36" s="790"/>
      <c r="CS36" s="791"/>
      <c r="CT36" s="791"/>
      <c r="CU36" s="791"/>
      <c r="CV36" s="792"/>
      <c r="CW36" s="790"/>
      <c r="CX36" s="791"/>
      <c r="CY36" s="791"/>
      <c r="CZ36" s="791"/>
      <c r="DA36" s="792"/>
      <c r="DB36" s="790"/>
      <c r="DC36" s="791"/>
      <c r="DD36" s="791"/>
      <c r="DE36" s="791"/>
      <c r="DF36" s="792"/>
      <c r="DG36" s="790"/>
      <c r="DH36" s="791"/>
      <c r="DI36" s="791"/>
      <c r="DJ36" s="791"/>
      <c r="DK36" s="792"/>
      <c r="DL36" s="790"/>
      <c r="DM36" s="791"/>
      <c r="DN36" s="791"/>
      <c r="DO36" s="791"/>
      <c r="DP36" s="792"/>
      <c r="DQ36" s="790"/>
      <c r="DR36" s="791"/>
      <c r="DS36" s="791"/>
      <c r="DT36" s="791"/>
      <c r="DU36" s="792"/>
      <c r="DV36" s="787"/>
      <c r="DW36" s="788"/>
      <c r="DX36" s="788"/>
      <c r="DY36" s="788"/>
      <c r="DZ36" s="793"/>
      <c r="EA36" s="212"/>
    </row>
    <row r="37" spans="1:131" ht="26.25" customHeight="1" x14ac:dyDescent="0.15">
      <c r="A37" s="224">
        <v>10</v>
      </c>
      <c r="B37" s="794"/>
      <c r="C37" s="795"/>
      <c r="D37" s="795"/>
      <c r="E37" s="795"/>
      <c r="F37" s="795"/>
      <c r="G37" s="795"/>
      <c r="H37" s="795"/>
      <c r="I37" s="795"/>
      <c r="J37" s="795"/>
      <c r="K37" s="795"/>
      <c r="L37" s="795"/>
      <c r="M37" s="795"/>
      <c r="N37" s="795"/>
      <c r="O37" s="795"/>
      <c r="P37" s="796"/>
      <c r="Q37" s="797"/>
      <c r="R37" s="798"/>
      <c r="S37" s="798"/>
      <c r="T37" s="798"/>
      <c r="U37" s="798"/>
      <c r="V37" s="798"/>
      <c r="W37" s="798"/>
      <c r="X37" s="798"/>
      <c r="Y37" s="798"/>
      <c r="Z37" s="798"/>
      <c r="AA37" s="798"/>
      <c r="AB37" s="798"/>
      <c r="AC37" s="798"/>
      <c r="AD37" s="798"/>
      <c r="AE37" s="799"/>
      <c r="AF37" s="800"/>
      <c r="AG37" s="801"/>
      <c r="AH37" s="801"/>
      <c r="AI37" s="801"/>
      <c r="AJ37" s="802"/>
      <c r="AK37" s="847"/>
      <c r="AL37" s="853"/>
      <c r="AM37" s="853"/>
      <c r="AN37" s="853"/>
      <c r="AO37" s="853"/>
      <c r="AP37" s="853"/>
      <c r="AQ37" s="853"/>
      <c r="AR37" s="853"/>
      <c r="AS37" s="853"/>
      <c r="AT37" s="853"/>
      <c r="AU37" s="853"/>
      <c r="AV37" s="853"/>
      <c r="AW37" s="853"/>
      <c r="AX37" s="853"/>
      <c r="AY37" s="853"/>
      <c r="AZ37" s="854"/>
      <c r="BA37" s="854"/>
      <c r="BB37" s="854"/>
      <c r="BC37" s="854"/>
      <c r="BD37" s="854"/>
      <c r="BE37" s="851"/>
      <c r="BF37" s="851"/>
      <c r="BG37" s="851"/>
      <c r="BH37" s="851"/>
      <c r="BI37" s="852"/>
      <c r="BJ37" s="214"/>
      <c r="BK37" s="214"/>
      <c r="BL37" s="214"/>
      <c r="BM37" s="214"/>
      <c r="BN37" s="214"/>
      <c r="BO37" s="223"/>
      <c r="BP37" s="223"/>
      <c r="BQ37" s="220">
        <v>31</v>
      </c>
      <c r="BR37" s="221"/>
      <c r="BS37" s="787"/>
      <c r="BT37" s="788"/>
      <c r="BU37" s="788"/>
      <c r="BV37" s="788"/>
      <c r="BW37" s="788"/>
      <c r="BX37" s="788"/>
      <c r="BY37" s="788"/>
      <c r="BZ37" s="788"/>
      <c r="CA37" s="788"/>
      <c r="CB37" s="788"/>
      <c r="CC37" s="788"/>
      <c r="CD37" s="788"/>
      <c r="CE37" s="788"/>
      <c r="CF37" s="788"/>
      <c r="CG37" s="789"/>
      <c r="CH37" s="790"/>
      <c r="CI37" s="791"/>
      <c r="CJ37" s="791"/>
      <c r="CK37" s="791"/>
      <c r="CL37" s="792"/>
      <c r="CM37" s="790"/>
      <c r="CN37" s="791"/>
      <c r="CO37" s="791"/>
      <c r="CP37" s="791"/>
      <c r="CQ37" s="792"/>
      <c r="CR37" s="790"/>
      <c r="CS37" s="791"/>
      <c r="CT37" s="791"/>
      <c r="CU37" s="791"/>
      <c r="CV37" s="792"/>
      <c r="CW37" s="790"/>
      <c r="CX37" s="791"/>
      <c r="CY37" s="791"/>
      <c r="CZ37" s="791"/>
      <c r="DA37" s="792"/>
      <c r="DB37" s="790"/>
      <c r="DC37" s="791"/>
      <c r="DD37" s="791"/>
      <c r="DE37" s="791"/>
      <c r="DF37" s="792"/>
      <c r="DG37" s="790"/>
      <c r="DH37" s="791"/>
      <c r="DI37" s="791"/>
      <c r="DJ37" s="791"/>
      <c r="DK37" s="792"/>
      <c r="DL37" s="790"/>
      <c r="DM37" s="791"/>
      <c r="DN37" s="791"/>
      <c r="DO37" s="791"/>
      <c r="DP37" s="792"/>
      <c r="DQ37" s="790"/>
      <c r="DR37" s="791"/>
      <c r="DS37" s="791"/>
      <c r="DT37" s="791"/>
      <c r="DU37" s="792"/>
      <c r="DV37" s="787"/>
      <c r="DW37" s="788"/>
      <c r="DX37" s="788"/>
      <c r="DY37" s="788"/>
      <c r="DZ37" s="793"/>
      <c r="EA37" s="212"/>
    </row>
    <row r="38" spans="1:131" ht="26.25" customHeight="1" x14ac:dyDescent="0.15">
      <c r="A38" s="224">
        <v>11</v>
      </c>
      <c r="B38" s="794"/>
      <c r="C38" s="795"/>
      <c r="D38" s="795"/>
      <c r="E38" s="795"/>
      <c r="F38" s="795"/>
      <c r="G38" s="795"/>
      <c r="H38" s="795"/>
      <c r="I38" s="795"/>
      <c r="J38" s="795"/>
      <c r="K38" s="795"/>
      <c r="L38" s="795"/>
      <c r="M38" s="795"/>
      <c r="N38" s="795"/>
      <c r="O38" s="795"/>
      <c r="P38" s="796"/>
      <c r="Q38" s="797"/>
      <c r="R38" s="798"/>
      <c r="S38" s="798"/>
      <c r="T38" s="798"/>
      <c r="U38" s="798"/>
      <c r="V38" s="798"/>
      <c r="W38" s="798"/>
      <c r="X38" s="798"/>
      <c r="Y38" s="798"/>
      <c r="Z38" s="798"/>
      <c r="AA38" s="798"/>
      <c r="AB38" s="798"/>
      <c r="AC38" s="798"/>
      <c r="AD38" s="798"/>
      <c r="AE38" s="799"/>
      <c r="AF38" s="800"/>
      <c r="AG38" s="801"/>
      <c r="AH38" s="801"/>
      <c r="AI38" s="801"/>
      <c r="AJ38" s="802"/>
      <c r="AK38" s="847"/>
      <c r="AL38" s="853"/>
      <c r="AM38" s="853"/>
      <c r="AN38" s="853"/>
      <c r="AO38" s="853"/>
      <c r="AP38" s="853"/>
      <c r="AQ38" s="853"/>
      <c r="AR38" s="853"/>
      <c r="AS38" s="853"/>
      <c r="AT38" s="853"/>
      <c r="AU38" s="853"/>
      <c r="AV38" s="853"/>
      <c r="AW38" s="853"/>
      <c r="AX38" s="853"/>
      <c r="AY38" s="853"/>
      <c r="AZ38" s="854"/>
      <c r="BA38" s="854"/>
      <c r="BB38" s="854"/>
      <c r="BC38" s="854"/>
      <c r="BD38" s="854"/>
      <c r="BE38" s="851"/>
      <c r="BF38" s="851"/>
      <c r="BG38" s="851"/>
      <c r="BH38" s="851"/>
      <c r="BI38" s="852"/>
      <c r="BJ38" s="214"/>
      <c r="BK38" s="214"/>
      <c r="BL38" s="214"/>
      <c r="BM38" s="214"/>
      <c r="BN38" s="214"/>
      <c r="BO38" s="223"/>
      <c r="BP38" s="223"/>
      <c r="BQ38" s="220">
        <v>32</v>
      </c>
      <c r="BR38" s="221"/>
      <c r="BS38" s="787"/>
      <c r="BT38" s="788"/>
      <c r="BU38" s="788"/>
      <c r="BV38" s="788"/>
      <c r="BW38" s="788"/>
      <c r="BX38" s="788"/>
      <c r="BY38" s="788"/>
      <c r="BZ38" s="788"/>
      <c r="CA38" s="788"/>
      <c r="CB38" s="788"/>
      <c r="CC38" s="788"/>
      <c r="CD38" s="788"/>
      <c r="CE38" s="788"/>
      <c r="CF38" s="788"/>
      <c r="CG38" s="789"/>
      <c r="CH38" s="790"/>
      <c r="CI38" s="791"/>
      <c r="CJ38" s="791"/>
      <c r="CK38" s="791"/>
      <c r="CL38" s="792"/>
      <c r="CM38" s="790"/>
      <c r="CN38" s="791"/>
      <c r="CO38" s="791"/>
      <c r="CP38" s="791"/>
      <c r="CQ38" s="792"/>
      <c r="CR38" s="790"/>
      <c r="CS38" s="791"/>
      <c r="CT38" s="791"/>
      <c r="CU38" s="791"/>
      <c r="CV38" s="792"/>
      <c r="CW38" s="790"/>
      <c r="CX38" s="791"/>
      <c r="CY38" s="791"/>
      <c r="CZ38" s="791"/>
      <c r="DA38" s="792"/>
      <c r="DB38" s="790"/>
      <c r="DC38" s="791"/>
      <c r="DD38" s="791"/>
      <c r="DE38" s="791"/>
      <c r="DF38" s="792"/>
      <c r="DG38" s="790"/>
      <c r="DH38" s="791"/>
      <c r="DI38" s="791"/>
      <c r="DJ38" s="791"/>
      <c r="DK38" s="792"/>
      <c r="DL38" s="790"/>
      <c r="DM38" s="791"/>
      <c r="DN38" s="791"/>
      <c r="DO38" s="791"/>
      <c r="DP38" s="792"/>
      <c r="DQ38" s="790"/>
      <c r="DR38" s="791"/>
      <c r="DS38" s="791"/>
      <c r="DT38" s="791"/>
      <c r="DU38" s="792"/>
      <c r="DV38" s="787"/>
      <c r="DW38" s="788"/>
      <c r="DX38" s="788"/>
      <c r="DY38" s="788"/>
      <c r="DZ38" s="793"/>
      <c r="EA38" s="212"/>
    </row>
    <row r="39" spans="1:131" ht="26.25" customHeight="1" x14ac:dyDescent="0.15">
      <c r="A39" s="224">
        <v>12</v>
      </c>
      <c r="B39" s="794"/>
      <c r="C39" s="795"/>
      <c r="D39" s="795"/>
      <c r="E39" s="795"/>
      <c r="F39" s="795"/>
      <c r="G39" s="795"/>
      <c r="H39" s="795"/>
      <c r="I39" s="795"/>
      <c r="J39" s="795"/>
      <c r="K39" s="795"/>
      <c r="L39" s="795"/>
      <c r="M39" s="795"/>
      <c r="N39" s="795"/>
      <c r="O39" s="795"/>
      <c r="P39" s="796"/>
      <c r="Q39" s="797"/>
      <c r="R39" s="798"/>
      <c r="S39" s="798"/>
      <c r="T39" s="798"/>
      <c r="U39" s="798"/>
      <c r="V39" s="798"/>
      <c r="W39" s="798"/>
      <c r="X39" s="798"/>
      <c r="Y39" s="798"/>
      <c r="Z39" s="798"/>
      <c r="AA39" s="798"/>
      <c r="AB39" s="798"/>
      <c r="AC39" s="798"/>
      <c r="AD39" s="798"/>
      <c r="AE39" s="799"/>
      <c r="AF39" s="800"/>
      <c r="AG39" s="801"/>
      <c r="AH39" s="801"/>
      <c r="AI39" s="801"/>
      <c r="AJ39" s="802"/>
      <c r="AK39" s="847"/>
      <c r="AL39" s="853"/>
      <c r="AM39" s="853"/>
      <c r="AN39" s="853"/>
      <c r="AO39" s="853"/>
      <c r="AP39" s="853"/>
      <c r="AQ39" s="853"/>
      <c r="AR39" s="853"/>
      <c r="AS39" s="853"/>
      <c r="AT39" s="853"/>
      <c r="AU39" s="853"/>
      <c r="AV39" s="853"/>
      <c r="AW39" s="853"/>
      <c r="AX39" s="853"/>
      <c r="AY39" s="853"/>
      <c r="AZ39" s="854"/>
      <c r="BA39" s="854"/>
      <c r="BB39" s="854"/>
      <c r="BC39" s="854"/>
      <c r="BD39" s="854"/>
      <c r="BE39" s="851"/>
      <c r="BF39" s="851"/>
      <c r="BG39" s="851"/>
      <c r="BH39" s="851"/>
      <c r="BI39" s="852"/>
      <c r="BJ39" s="214"/>
      <c r="BK39" s="214"/>
      <c r="BL39" s="214"/>
      <c r="BM39" s="214"/>
      <c r="BN39" s="214"/>
      <c r="BO39" s="223"/>
      <c r="BP39" s="223"/>
      <c r="BQ39" s="220">
        <v>33</v>
      </c>
      <c r="BR39" s="221"/>
      <c r="BS39" s="787"/>
      <c r="BT39" s="788"/>
      <c r="BU39" s="788"/>
      <c r="BV39" s="788"/>
      <c r="BW39" s="788"/>
      <c r="BX39" s="788"/>
      <c r="BY39" s="788"/>
      <c r="BZ39" s="788"/>
      <c r="CA39" s="788"/>
      <c r="CB39" s="788"/>
      <c r="CC39" s="788"/>
      <c r="CD39" s="788"/>
      <c r="CE39" s="788"/>
      <c r="CF39" s="788"/>
      <c r="CG39" s="789"/>
      <c r="CH39" s="790"/>
      <c r="CI39" s="791"/>
      <c r="CJ39" s="791"/>
      <c r="CK39" s="791"/>
      <c r="CL39" s="792"/>
      <c r="CM39" s="790"/>
      <c r="CN39" s="791"/>
      <c r="CO39" s="791"/>
      <c r="CP39" s="791"/>
      <c r="CQ39" s="792"/>
      <c r="CR39" s="790"/>
      <c r="CS39" s="791"/>
      <c r="CT39" s="791"/>
      <c r="CU39" s="791"/>
      <c r="CV39" s="792"/>
      <c r="CW39" s="790"/>
      <c r="CX39" s="791"/>
      <c r="CY39" s="791"/>
      <c r="CZ39" s="791"/>
      <c r="DA39" s="792"/>
      <c r="DB39" s="790"/>
      <c r="DC39" s="791"/>
      <c r="DD39" s="791"/>
      <c r="DE39" s="791"/>
      <c r="DF39" s="792"/>
      <c r="DG39" s="790"/>
      <c r="DH39" s="791"/>
      <c r="DI39" s="791"/>
      <c r="DJ39" s="791"/>
      <c r="DK39" s="792"/>
      <c r="DL39" s="790"/>
      <c r="DM39" s="791"/>
      <c r="DN39" s="791"/>
      <c r="DO39" s="791"/>
      <c r="DP39" s="792"/>
      <c r="DQ39" s="790"/>
      <c r="DR39" s="791"/>
      <c r="DS39" s="791"/>
      <c r="DT39" s="791"/>
      <c r="DU39" s="792"/>
      <c r="DV39" s="787"/>
      <c r="DW39" s="788"/>
      <c r="DX39" s="788"/>
      <c r="DY39" s="788"/>
      <c r="DZ39" s="793"/>
      <c r="EA39" s="212"/>
    </row>
    <row r="40" spans="1:131" ht="26.25" customHeight="1" x14ac:dyDescent="0.15">
      <c r="A40" s="220">
        <v>13</v>
      </c>
      <c r="B40" s="794"/>
      <c r="C40" s="795"/>
      <c r="D40" s="795"/>
      <c r="E40" s="795"/>
      <c r="F40" s="795"/>
      <c r="G40" s="795"/>
      <c r="H40" s="795"/>
      <c r="I40" s="795"/>
      <c r="J40" s="795"/>
      <c r="K40" s="795"/>
      <c r="L40" s="795"/>
      <c r="M40" s="795"/>
      <c r="N40" s="795"/>
      <c r="O40" s="795"/>
      <c r="P40" s="796"/>
      <c r="Q40" s="797"/>
      <c r="R40" s="798"/>
      <c r="S40" s="798"/>
      <c r="T40" s="798"/>
      <c r="U40" s="798"/>
      <c r="V40" s="798"/>
      <c r="W40" s="798"/>
      <c r="X40" s="798"/>
      <c r="Y40" s="798"/>
      <c r="Z40" s="798"/>
      <c r="AA40" s="798"/>
      <c r="AB40" s="798"/>
      <c r="AC40" s="798"/>
      <c r="AD40" s="798"/>
      <c r="AE40" s="799"/>
      <c r="AF40" s="800"/>
      <c r="AG40" s="801"/>
      <c r="AH40" s="801"/>
      <c r="AI40" s="801"/>
      <c r="AJ40" s="802"/>
      <c r="AK40" s="847"/>
      <c r="AL40" s="853"/>
      <c r="AM40" s="853"/>
      <c r="AN40" s="853"/>
      <c r="AO40" s="853"/>
      <c r="AP40" s="853"/>
      <c r="AQ40" s="853"/>
      <c r="AR40" s="853"/>
      <c r="AS40" s="853"/>
      <c r="AT40" s="853"/>
      <c r="AU40" s="853"/>
      <c r="AV40" s="853"/>
      <c r="AW40" s="853"/>
      <c r="AX40" s="853"/>
      <c r="AY40" s="853"/>
      <c r="AZ40" s="854"/>
      <c r="BA40" s="854"/>
      <c r="BB40" s="854"/>
      <c r="BC40" s="854"/>
      <c r="BD40" s="854"/>
      <c r="BE40" s="851"/>
      <c r="BF40" s="851"/>
      <c r="BG40" s="851"/>
      <c r="BH40" s="851"/>
      <c r="BI40" s="852"/>
      <c r="BJ40" s="214"/>
      <c r="BK40" s="214"/>
      <c r="BL40" s="214"/>
      <c r="BM40" s="214"/>
      <c r="BN40" s="214"/>
      <c r="BO40" s="223"/>
      <c r="BP40" s="223"/>
      <c r="BQ40" s="220">
        <v>34</v>
      </c>
      <c r="BR40" s="221"/>
      <c r="BS40" s="787"/>
      <c r="BT40" s="788"/>
      <c r="BU40" s="788"/>
      <c r="BV40" s="788"/>
      <c r="BW40" s="788"/>
      <c r="BX40" s="788"/>
      <c r="BY40" s="788"/>
      <c r="BZ40" s="788"/>
      <c r="CA40" s="788"/>
      <c r="CB40" s="788"/>
      <c r="CC40" s="788"/>
      <c r="CD40" s="788"/>
      <c r="CE40" s="788"/>
      <c r="CF40" s="788"/>
      <c r="CG40" s="789"/>
      <c r="CH40" s="790"/>
      <c r="CI40" s="791"/>
      <c r="CJ40" s="791"/>
      <c r="CK40" s="791"/>
      <c r="CL40" s="792"/>
      <c r="CM40" s="790"/>
      <c r="CN40" s="791"/>
      <c r="CO40" s="791"/>
      <c r="CP40" s="791"/>
      <c r="CQ40" s="792"/>
      <c r="CR40" s="790"/>
      <c r="CS40" s="791"/>
      <c r="CT40" s="791"/>
      <c r="CU40" s="791"/>
      <c r="CV40" s="792"/>
      <c r="CW40" s="790"/>
      <c r="CX40" s="791"/>
      <c r="CY40" s="791"/>
      <c r="CZ40" s="791"/>
      <c r="DA40" s="792"/>
      <c r="DB40" s="790"/>
      <c r="DC40" s="791"/>
      <c r="DD40" s="791"/>
      <c r="DE40" s="791"/>
      <c r="DF40" s="792"/>
      <c r="DG40" s="790"/>
      <c r="DH40" s="791"/>
      <c r="DI40" s="791"/>
      <c r="DJ40" s="791"/>
      <c r="DK40" s="792"/>
      <c r="DL40" s="790"/>
      <c r="DM40" s="791"/>
      <c r="DN40" s="791"/>
      <c r="DO40" s="791"/>
      <c r="DP40" s="792"/>
      <c r="DQ40" s="790"/>
      <c r="DR40" s="791"/>
      <c r="DS40" s="791"/>
      <c r="DT40" s="791"/>
      <c r="DU40" s="792"/>
      <c r="DV40" s="787"/>
      <c r="DW40" s="788"/>
      <c r="DX40" s="788"/>
      <c r="DY40" s="788"/>
      <c r="DZ40" s="793"/>
      <c r="EA40" s="212"/>
    </row>
    <row r="41" spans="1:131" ht="26.25" customHeight="1" x14ac:dyDescent="0.15">
      <c r="A41" s="220">
        <v>14</v>
      </c>
      <c r="B41" s="794"/>
      <c r="C41" s="795"/>
      <c r="D41" s="795"/>
      <c r="E41" s="795"/>
      <c r="F41" s="795"/>
      <c r="G41" s="795"/>
      <c r="H41" s="795"/>
      <c r="I41" s="795"/>
      <c r="J41" s="795"/>
      <c r="K41" s="795"/>
      <c r="L41" s="795"/>
      <c r="M41" s="795"/>
      <c r="N41" s="795"/>
      <c r="O41" s="795"/>
      <c r="P41" s="796"/>
      <c r="Q41" s="797"/>
      <c r="R41" s="798"/>
      <c r="S41" s="798"/>
      <c r="T41" s="798"/>
      <c r="U41" s="798"/>
      <c r="V41" s="798"/>
      <c r="W41" s="798"/>
      <c r="X41" s="798"/>
      <c r="Y41" s="798"/>
      <c r="Z41" s="798"/>
      <c r="AA41" s="798"/>
      <c r="AB41" s="798"/>
      <c r="AC41" s="798"/>
      <c r="AD41" s="798"/>
      <c r="AE41" s="799"/>
      <c r="AF41" s="800"/>
      <c r="AG41" s="801"/>
      <c r="AH41" s="801"/>
      <c r="AI41" s="801"/>
      <c r="AJ41" s="802"/>
      <c r="AK41" s="847"/>
      <c r="AL41" s="853"/>
      <c r="AM41" s="853"/>
      <c r="AN41" s="853"/>
      <c r="AO41" s="853"/>
      <c r="AP41" s="853"/>
      <c r="AQ41" s="853"/>
      <c r="AR41" s="853"/>
      <c r="AS41" s="853"/>
      <c r="AT41" s="853"/>
      <c r="AU41" s="853"/>
      <c r="AV41" s="853"/>
      <c r="AW41" s="853"/>
      <c r="AX41" s="853"/>
      <c r="AY41" s="853"/>
      <c r="AZ41" s="854"/>
      <c r="BA41" s="854"/>
      <c r="BB41" s="854"/>
      <c r="BC41" s="854"/>
      <c r="BD41" s="854"/>
      <c r="BE41" s="851"/>
      <c r="BF41" s="851"/>
      <c r="BG41" s="851"/>
      <c r="BH41" s="851"/>
      <c r="BI41" s="852"/>
      <c r="BJ41" s="214"/>
      <c r="BK41" s="214"/>
      <c r="BL41" s="214"/>
      <c r="BM41" s="214"/>
      <c r="BN41" s="214"/>
      <c r="BO41" s="223"/>
      <c r="BP41" s="223"/>
      <c r="BQ41" s="220">
        <v>35</v>
      </c>
      <c r="BR41" s="221"/>
      <c r="BS41" s="787"/>
      <c r="BT41" s="788"/>
      <c r="BU41" s="788"/>
      <c r="BV41" s="788"/>
      <c r="BW41" s="788"/>
      <c r="BX41" s="788"/>
      <c r="BY41" s="788"/>
      <c r="BZ41" s="788"/>
      <c r="CA41" s="788"/>
      <c r="CB41" s="788"/>
      <c r="CC41" s="788"/>
      <c r="CD41" s="788"/>
      <c r="CE41" s="788"/>
      <c r="CF41" s="788"/>
      <c r="CG41" s="789"/>
      <c r="CH41" s="790"/>
      <c r="CI41" s="791"/>
      <c r="CJ41" s="791"/>
      <c r="CK41" s="791"/>
      <c r="CL41" s="792"/>
      <c r="CM41" s="790"/>
      <c r="CN41" s="791"/>
      <c r="CO41" s="791"/>
      <c r="CP41" s="791"/>
      <c r="CQ41" s="792"/>
      <c r="CR41" s="790"/>
      <c r="CS41" s="791"/>
      <c r="CT41" s="791"/>
      <c r="CU41" s="791"/>
      <c r="CV41" s="792"/>
      <c r="CW41" s="790"/>
      <c r="CX41" s="791"/>
      <c r="CY41" s="791"/>
      <c r="CZ41" s="791"/>
      <c r="DA41" s="792"/>
      <c r="DB41" s="790"/>
      <c r="DC41" s="791"/>
      <c r="DD41" s="791"/>
      <c r="DE41" s="791"/>
      <c r="DF41" s="792"/>
      <c r="DG41" s="790"/>
      <c r="DH41" s="791"/>
      <c r="DI41" s="791"/>
      <c r="DJ41" s="791"/>
      <c r="DK41" s="792"/>
      <c r="DL41" s="790"/>
      <c r="DM41" s="791"/>
      <c r="DN41" s="791"/>
      <c r="DO41" s="791"/>
      <c r="DP41" s="792"/>
      <c r="DQ41" s="790"/>
      <c r="DR41" s="791"/>
      <c r="DS41" s="791"/>
      <c r="DT41" s="791"/>
      <c r="DU41" s="792"/>
      <c r="DV41" s="787"/>
      <c r="DW41" s="788"/>
      <c r="DX41" s="788"/>
      <c r="DY41" s="788"/>
      <c r="DZ41" s="793"/>
      <c r="EA41" s="212"/>
    </row>
    <row r="42" spans="1:131" ht="26.25" customHeight="1" x14ac:dyDescent="0.15">
      <c r="A42" s="220">
        <v>15</v>
      </c>
      <c r="B42" s="794"/>
      <c r="C42" s="795"/>
      <c r="D42" s="795"/>
      <c r="E42" s="795"/>
      <c r="F42" s="795"/>
      <c r="G42" s="795"/>
      <c r="H42" s="795"/>
      <c r="I42" s="795"/>
      <c r="J42" s="795"/>
      <c r="K42" s="795"/>
      <c r="L42" s="795"/>
      <c r="M42" s="795"/>
      <c r="N42" s="795"/>
      <c r="O42" s="795"/>
      <c r="P42" s="796"/>
      <c r="Q42" s="797"/>
      <c r="R42" s="798"/>
      <c r="S42" s="798"/>
      <c r="T42" s="798"/>
      <c r="U42" s="798"/>
      <c r="V42" s="798"/>
      <c r="W42" s="798"/>
      <c r="X42" s="798"/>
      <c r="Y42" s="798"/>
      <c r="Z42" s="798"/>
      <c r="AA42" s="798"/>
      <c r="AB42" s="798"/>
      <c r="AC42" s="798"/>
      <c r="AD42" s="798"/>
      <c r="AE42" s="799"/>
      <c r="AF42" s="800"/>
      <c r="AG42" s="801"/>
      <c r="AH42" s="801"/>
      <c r="AI42" s="801"/>
      <c r="AJ42" s="802"/>
      <c r="AK42" s="847"/>
      <c r="AL42" s="853"/>
      <c r="AM42" s="853"/>
      <c r="AN42" s="853"/>
      <c r="AO42" s="853"/>
      <c r="AP42" s="853"/>
      <c r="AQ42" s="853"/>
      <c r="AR42" s="853"/>
      <c r="AS42" s="853"/>
      <c r="AT42" s="853"/>
      <c r="AU42" s="853"/>
      <c r="AV42" s="853"/>
      <c r="AW42" s="853"/>
      <c r="AX42" s="853"/>
      <c r="AY42" s="853"/>
      <c r="AZ42" s="854"/>
      <c r="BA42" s="854"/>
      <c r="BB42" s="854"/>
      <c r="BC42" s="854"/>
      <c r="BD42" s="854"/>
      <c r="BE42" s="851"/>
      <c r="BF42" s="851"/>
      <c r="BG42" s="851"/>
      <c r="BH42" s="851"/>
      <c r="BI42" s="852"/>
      <c r="BJ42" s="214"/>
      <c r="BK42" s="214"/>
      <c r="BL42" s="214"/>
      <c r="BM42" s="214"/>
      <c r="BN42" s="214"/>
      <c r="BO42" s="223"/>
      <c r="BP42" s="223"/>
      <c r="BQ42" s="220">
        <v>36</v>
      </c>
      <c r="BR42" s="221"/>
      <c r="BS42" s="787"/>
      <c r="BT42" s="788"/>
      <c r="BU42" s="788"/>
      <c r="BV42" s="788"/>
      <c r="BW42" s="788"/>
      <c r="BX42" s="788"/>
      <c r="BY42" s="788"/>
      <c r="BZ42" s="788"/>
      <c r="CA42" s="788"/>
      <c r="CB42" s="788"/>
      <c r="CC42" s="788"/>
      <c r="CD42" s="788"/>
      <c r="CE42" s="788"/>
      <c r="CF42" s="788"/>
      <c r="CG42" s="789"/>
      <c r="CH42" s="790"/>
      <c r="CI42" s="791"/>
      <c r="CJ42" s="791"/>
      <c r="CK42" s="791"/>
      <c r="CL42" s="792"/>
      <c r="CM42" s="790"/>
      <c r="CN42" s="791"/>
      <c r="CO42" s="791"/>
      <c r="CP42" s="791"/>
      <c r="CQ42" s="792"/>
      <c r="CR42" s="790"/>
      <c r="CS42" s="791"/>
      <c r="CT42" s="791"/>
      <c r="CU42" s="791"/>
      <c r="CV42" s="792"/>
      <c r="CW42" s="790"/>
      <c r="CX42" s="791"/>
      <c r="CY42" s="791"/>
      <c r="CZ42" s="791"/>
      <c r="DA42" s="792"/>
      <c r="DB42" s="790"/>
      <c r="DC42" s="791"/>
      <c r="DD42" s="791"/>
      <c r="DE42" s="791"/>
      <c r="DF42" s="792"/>
      <c r="DG42" s="790"/>
      <c r="DH42" s="791"/>
      <c r="DI42" s="791"/>
      <c r="DJ42" s="791"/>
      <c r="DK42" s="792"/>
      <c r="DL42" s="790"/>
      <c r="DM42" s="791"/>
      <c r="DN42" s="791"/>
      <c r="DO42" s="791"/>
      <c r="DP42" s="792"/>
      <c r="DQ42" s="790"/>
      <c r="DR42" s="791"/>
      <c r="DS42" s="791"/>
      <c r="DT42" s="791"/>
      <c r="DU42" s="792"/>
      <c r="DV42" s="787"/>
      <c r="DW42" s="788"/>
      <c r="DX42" s="788"/>
      <c r="DY42" s="788"/>
      <c r="DZ42" s="793"/>
      <c r="EA42" s="212"/>
    </row>
    <row r="43" spans="1:131" ht="26.25" customHeight="1" x14ac:dyDescent="0.15">
      <c r="A43" s="220">
        <v>16</v>
      </c>
      <c r="B43" s="794"/>
      <c r="C43" s="795"/>
      <c r="D43" s="795"/>
      <c r="E43" s="795"/>
      <c r="F43" s="795"/>
      <c r="G43" s="795"/>
      <c r="H43" s="795"/>
      <c r="I43" s="795"/>
      <c r="J43" s="795"/>
      <c r="K43" s="795"/>
      <c r="L43" s="795"/>
      <c r="M43" s="795"/>
      <c r="N43" s="795"/>
      <c r="O43" s="795"/>
      <c r="P43" s="796"/>
      <c r="Q43" s="797"/>
      <c r="R43" s="798"/>
      <c r="S43" s="798"/>
      <c r="T43" s="798"/>
      <c r="U43" s="798"/>
      <c r="V43" s="798"/>
      <c r="W43" s="798"/>
      <c r="X43" s="798"/>
      <c r="Y43" s="798"/>
      <c r="Z43" s="798"/>
      <c r="AA43" s="798"/>
      <c r="AB43" s="798"/>
      <c r="AC43" s="798"/>
      <c r="AD43" s="798"/>
      <c r="AE43" s="799"/>
      <c r="AF43" s="800"/>
      <c r="AG43" s="801"/>
      <c r="AH43" s="801"/>
      <c r="AI43" s="801"/>
      <c r="AJ43" s="802"/>
      <c r="AK43" s="847"/>
      <c r="AL43" s="853"/>
      <c r="AM43" s="853"/>
      <c r="AN43" s="853"/>
      <c r="AO43" s="853"/>
      <c r="AP43" s="853"/>
      <c r="AQ43" s="853"/>
      <c r="AR43" s="853"/>
      <c r="AS43" s="853"/>
      <c r="AT43" s="853"/>
      <c r="AU43" s="853"/>
      <c r="AV43" s="853"/>
      <c r="AW43" s="853"/>
      <c r="AX43" s="853"/>
      <c r="AY43" s="853"/>
      <c r="AZ43" s="854"/>
      <c r="BA43" s="854"/>
      <c r="BB43" s="854"/>
      <c r="BC43" s="854"/>
      <c r="BD43" s="854"/>
      <c r="BE43" s="851"/>
      <c r="BF43" s="851"/>
      <c r="BG43" s="851"/>
      <c r="BH43" s="851"/>
      <c r="BI43" s="852"/>
      <c r="BJ43" s="214"/>
      <c r="BK43" s="214"/>
      <c r="BL43" s="214"/>
      <c r="BM43" s="214"/>
      <c r="BN43" s="214"/>
      <c r="BO43" s="223"/>
      <c r="BP43" s="223"/>
      <c r="BQ43" s="220">
        <v>37</v>
      </c>
      <c r="BR43" s="221"/>
      <c r="BS43" s="787"/>
      <c r="BT43" s="788"/>
      <c r="BU43" s="788"/>
      <c r="BV43" s="788"/>
      <c r="BW43" s="788"/>
      <c r="BX43" s="788"/>
      <c r="BY43" s="788"/>
      <c r="BZ43" s="788"/>
      <c r="CA43" s="788"/>
      <c r="CB43" s="788"/>
      <c r="CC43" s="788"/>
      <c r="CD43" s="788"/>
      <c r="CE43" s="788"/>
      <c r="CF43" s="788"/>
      <c r="CG43" s="789"/>
      <c r="CH43" s="790"/>
      <c r="CI43" s="791"/>
      <c r="CJ43" s="791"/>
      <c r="CK43" s="791"/>
      <c r="CL43" s="792"/>
      <c r="CM43" s="790"/>
      <c r="CN43" s="791"/>
      <c r="CO43" s="791"/>
      <c r="CP43" s="791"/>
      <c r="CQ43" s="792"/>
      <c r="CR43" s="790"/>
      <c r="CS43" s="791"/>
      <c r="CT43" s="791"/>
      <c r="CU43" s="791"/>
      <c r="CV43" s="792"/>
      <c r="CW43" s="790"/>
      <c r="CX43" s="791"/>
      <c r="CY43" s="791"/>
      <c r="CZ43" s="791"/>
      <c r="DA43" s="792"/>
      <c r="DB43" s="790"/>
      <c r="DC43" s="791"/>
      <c r="DD43" s="791"/>
      <c r="DE43" s="791"/>
      <c r="DF43" s="792"/>
      <c r="DG43" s="790"/>
      <c r="DH43" s="791"/>
      <c r="DI43" s="791"/>
      <c r="DJ43" s="791"/>
      <c r="DK43" s="792"/>
      <c r="DL43" s="790"/>
      <c r="DM43" s="791"/>
      <c r="DN43" s="791"/>
      <c r="DO43" s="791"/>
      <c r="DP43" s="792"/>
      <c r="DQ43" s="790"/>
      <c r="DR43" s="791"/>
      <c r="DS43" s="791"/>
      <c r="DT43" s="791"/>
      <c r="DU43" s="792"/>
      <c r="DV43" s="787"/>
      <c r="DW43" s="788"/>
      <c r="DX43" s="788"/>
      <c r="DY43" s="788"/>
      <c r="DZ43" s="793"/>
      <c r="EA43" s="212"/>
    </row>
    <row r="44" spans="1:131" ht="26.25" customHeight="1" x14ac:dyDescent="0.15">
      <c r="A44" s="220">
        <v>17</v>
      </c>
      <c r="B44" s="794"/>
      <c r="C44" s="795"/>
      <c r="D44" s="795"/>
      <c r="E44" s="795"/>
      <c r="F44" s="795"/>
      <c r="G44" s="795"/>
      <c r="H44" s="795"/>
      <c r="I44" s="795"/>
      <c r="J44" s="795"/>
      <c r="K44" s="795"/>
      <c r="L44" s="795"/>
      <c r="M44" s="795"/>
      <c r="N44" s="795"/>
      <c r="O44" s="795"/>
      <c r="P44" s="796"/>
      <c r="Q44" s="797"/>
      <c r="R44" s="798"/>
      <c r="S44" s="798"/>
      <c r="T44" s="798"/>
      <c r="U44" s="798"/>
      <c r="V44" s="798"/>
      <c r="W44" s="798"/>
      <c r="X44" s="798"/>
      <c r="Y44" s="798"/>
      <c r="Z44" s="798"/>
      <c r="AA44" s="798"/>
      <c r="AB44" s="798"/>
      <c r="AC44" s="798"/>
      <c r="AD44" s="798"/>
      <c r="AE44" s="799"/>
      <c r="AF44" s="800"/>
      <c r="AG44" s="801"/>
      <c r="AH44" s="801"/>
      <c r="AI44" s="801"/>
      <c r="AJ44" s="802"/>
      <c r="AK44" s="847"/>
      <c r="AL44" s="853"/>
      <c r="AM44" s="853"/>
      <c r="AN44" s="853"/>
      <c r="AO44" s="853"/>
      <c r="AP44" s="853"/>
      <c r="AQ44" s="853"/>
      <c r="AR44" s="853"/>
      <c r="AS44" s="853"/>
      <c r="AT44" s="853"/>
      <c r="AU44" s="853"/>
      <c r="AV44" s="853"/>
      <c r="AW44" s="853"/>
      <c r="AX44" s="853"/>
      <c r="AY44" s="853"/>
      <c r="AZ44" s="854"/>
      <c r="BA44" s="854"/>
      <c r="BB44" s="854"/>
      <c r="BC44" s="854"/>
      <c r="BD44" s="854"/>
      <c r="BE44" s="851"/>
      <c r="BF44" s="851"/>
      <c r="BG44" s="851"/>
      <c r="BH44" s="851"/>
      <c r="BI44" s="852"/>
      <c r="BJ44" s="214"/>
      <c r="BK44" s="214"/>
      <c r="BL44" s="214"/>
      <c r="BM44" s="214"/>
      <c r="BN44" s="214"/>
      <c r="BO44" s="223"/>
      <c r="BP44" s="223"/>
      <c r="BQ44" s="220">
        <v>38</v>
      </c>
      <c r="BR44" s="221"/>
      <c r="BS44" s="787"/>
      <c r="BT44" s="788"/>
      <c r="BU44" s="788"/>
      <c r="BV44" s="788"/>
      <c r="BW44" s="788"/>
      <c r="BX44" s="788"/>
      <c r="BY44" s="788"/>
      <c r="BZ44" s="788"/>
      <c r="CA44" s="788"/>
      <c r="CB44" s="788"/>
      <c r="CC44" s="788"/>
      <c r="CD44" s="788"/>
      <c r="CE44" s="788"/>
      <c r="CF44" s="788"/>
      <c r="CG44" s="789"/>
      <c r="CH44" s="790"/>
      <c r="CI44" s="791"/>
      <c r="CJ44" s="791"/>
      <c r="CK44" s="791"/>
      <c r="CL44" s="792"/>
      <c r="CM44" s="790"/>
      <c r="CN44" s="791"/>
      <c r="CO44" s="791"/>
      <c r="CP44" s="791"/>
      <c r="CQ44" s="792"/>
      <c r="CR44" s="790"/>
      <c r="CS44" s="791"/>
      <c r="CT44" s="791"/>
      <c r="CU44" s="791"/>
      <c r="CV44" s="792"/>
      <c r="CW44" s="790"/>
      <c r="CX44" s="791"/>
      <c r="CY44" s="791"/>
      <c r="CZ44" s="791"/>
      <c r="DA44" s="792"/>
      <c r="DB44" s="790"/>
      <c r="DC44" s="791"/>
      <c r="DD44" s="791"/>
      <c r="DE44" s="791"/>
      <c r="DF44" s="792"/>
      <c r="DG44" s="790"/>
      <c r="DH44" s="791"/>
      <c r="DI44" s="791"/>
      <c r="DJ44" s="791"/>
      <c r="DK44" s="792"/>
      <c r="DL44" s="790"/>
      <c r="DM44" s="791"/>
      <c r="DN44" s="791"/>
      <c r="DO44" s="791"/>
      <c r="DP44" s="792"/>
      <c r="DQ44" s="790"/>
      <c r="DR44" s="791"/>
      <c r="DS44" s="791"/>
      <c r="DT44" s="791"/>
      <c r="DU44" s="792"/>
      <c r="DV44" s="787"/>
      <c r="DW44" s="788"/>
      <c r="DX44" s="788"/>
      <c r="DY44" s="788"/>
      <c r="DZ44" s="793"/>
      <c r="EA44" s="212"/>
    </row>
    <row r="45" spans="1:131" ht="26.25" customHeight="1" x14ac:dyDescent="0.15">
      <c r="A45" s="220">
        <v>18</v>
      </c>
      <c r="B45" s="794"/>
      <c r="C45" s="795"/>
      <c r="D45" s="795"/>
      <c r="E45" s="795"/>
      <c r="F45" s="795"/>
      <c r="G45" s="795"/>
      <c r="H45" s="795"/>
      <c r="I45" s="795"/>
      <c r="J45" s="795"/>
      <c r="K45" s="795"/>
      <c r="L45" s="795"/>
      <c r="M45" s="795"/>
      <c r="N45" s="795"/>
      <c r="O45" s="795"/>
      <c r="P45" s="796"/>
      <c r="Q45" s="797"/>
      <c r="R45" s="798"/>
      <c r="S45" s="798"/>
      <c r="T45" s="798"/>
      <c r="U45" s="798"/>
      <c r="V45" s="798"/>
      <c r="W45" s="798"/>
      <c r="X45" s="798"/>
      <c r="Y45" s="798"/>
      <c r="Z45" s="798"/>
      <c r="AA45" s="798"/>
      <c r="AB45" s="798"/>
      <c r="AC45" s="798"/>
      <c r="AD45" s="798"/>
      <c r="AE45" s="799"/>
      <c r="AF45" s="800"/>
      <c r="AG45" s="801"/>
      <c r="AH45" s="801"/>
      <c r="AI45" s="801"/>
      <c r="AJ45" s="802"/>
      <c r="AK45" s="847"/>
      <c r="AL45" s="853"/>
      <c r="AM45" s="853"/>
      <c r="AN45" s="853"/>
      <c r="AO45" s="853"/>
      <c r="AP45" s="853"/>
      <c r="AQ45" s="853"/>
      <c r="AR45" s="853"/>
      <c r="AS45" s="853"/>
      <c r="AT45" s="853"/>
      <c r="AU45" s="853"/>
      <c r="AV45" s="853"/>
      <c r="AW45" s="853"/>
      <c r="AX45" s="853"/>
      <c r="AY45" s="853"/>
      <c r="AZ45" s="854"/>
      <c r="BA45" s="854"/>
      <c r="BB45" s="854"/>
      <c r="BC45" s="854"/>
      <c r="BD45" s="854"/>
      <c r="BE45" s="851"/>
      <c r="BF45" s="851"/>
      <c r="BG45" s="851"/>
      <c r="BH45" s="851"/>
      <c r="BI45" s="852"/>
      <c r="BJ45" s="214"/>
      <c r="BK45" s="214"/>
      <c r="BL45" s="214"/>
      <c r="BM45" s="214"/>
      <c r="BN45" s="214"/>
      <c r="BO45" s="223"/>
      <c r="BP45" s="223"/>
      <c r="BQ45" s="220">
        <v>39</v>
      </c>
      <c r="BR45" s="221"/>
      <c r="BS45" s="787"/>
      <c r="BT45" s="788"/>
      <c r="BU45" s="788"/>
      <c r="BV45" s="788"/>
      <c r="BW45" s="788"/>
      <c r="BX45" s="788"/>
      <c r="BY45" s="788"/>
      <c r="BZ45" s="788"/>
      <c r="CA45" s="788"/>
      <c r="CB45" s="788"/>
      <c r="CC45" s="788"/>
      <c r="CD45" s="788"/>
      <c r="CE45" s="788"/>
      <c r="CF45" s="788"/>
      <c r="CG45" s="789"/>
      <c r="CH45" s="790"/>
      <c r="CI45" s="791"/>
      <c r="CJ45" s="791"/>
      <c r="CK45" s="791"/>
      <c r="CL45" s="792"/>
      <c r="CM45" s="790"/>
      <c r="CN45" s="791"/>
      <c r="CO45" s="791"/>
      <c r="CP45" s="791"/>
      <c r="CQ45" s="792"/>
      <c r="CR45" s="790"/>
      <c r="CS45" s="791"/>
      <c r="CT45" s="791"/>
      <c r="CU45" s="791"/>
      <c r="CV45" s="792"/>
      <c r="CW45" s="790"/>
      <c r="CX45" s="791"/>
      <c r="CY45" s="791"/>
      <c r="CZ45" s="791"/>
      <c r="DA45" s="792"/>
      <c r="DB45" s="790"/>
      <c r="DC45" s="791"/>
      <c r="DD45" s="791"/>
      <c r="DE45" s="791"/>
      <c r="DF45" s="792"/>
      <c r="DG45" s="790"/>
      <c r="DH45" s="791"/>
      <c r="DI45" s="791"/>
      <c r="DJ45" s="791"/>
      <c r="DK45" s="792"/>
      <c r="DL45" s="790"/>
      <c r="DM45" s="791"/>
      <c r="DN45" s="791"/>
      <c r="DO45" s="791"/>
      <c r="DP45" s="792"/>
      <c r="DQ45" s="790"/>
      <c r="DR45" s="791"/>
      <c r="DS45" s="791"/>
      <c r="DT45" s="791"/>
      <c r="DU45" s="792"/>
      <c r="DV45" s="787"/>
      <c r="DW45" s="788"/>
      <c r="DX45" s="788"/>
      <c r="DY45" s="788"/>
      <c r="DZ45" s="793"/>
      <c r="EA45" s="212"/>
    </row>
    <row r="46" spans="1:131" ht="26.25" customHeight="1" x14ac:dyDescent="0.15">
      <c r="A46" s="220">
        <v>19</v>
      </c>
      <c r="B46" s="794"/>
      <c r="C46" s="795"/>
      <c r="D46" s="795"/>
      <c r="E46" s="795"/>
      <c r="F46" s="795"/>
      <c r="G46" s="795"/>
      <c r="H46" s="795"/>
      <c r="I46" s="795"/>
      <c r="J46" s="795"/>
      <c r="K46" s="795"/>
      <c r="L46" s="795"/>
      <c r="M46" s="795"/>
      <c r="N46" s="795"/>
      <c r="O46" s="795"/>
      <c r="P46" s="796"/>
      <c r="Q46" s="797"/>
      <c r="R46" s="798"/>
      <c r="S46" s="798"/>
      <c r="T46" s="798"/>
      <c r="U46" s="798"/>
      <c r="V46" s="798"/>
      <c r="W46" s="798"/>
      <c r="X46" s="798"/>
      <c r="Y46" s="798"/>
      <c r="Z46" s="798"/>
      <c r="AA46" s="798"/>
      <c r="AB46" s="798"/>
      <c r="AC46" s="798"/>
      <c r="AD46" s="798"/>
      <c r="AE46" s="799"/>
      <c r="AF46" s="800"/>
      <c r="AG46" s="801"/>
      <c r="AH46" s="801"/>
      <c r="AI46" s="801"/>
      <c r="AJ46" s="802"/>
      <c r="AK46" s="847"/>
      <c r="AL46" s="853"/>
      <c r="AM46" s="853"/>
      <c r="AN46" s="853"/>
      <c r="AO46" s="853"/>
      <c r="AP46" s="853"/>
      <c r="AQ46" s="853"/>
      <c r="AR46" s="853"/>
      <c r="AS46" s="853"/>
      <c r="AT46" s="853"/>
      <c r="AU46" s="853"/>
      <c r="AV46" s="853"/>
      <c r="AW46" s="853"/>
      <c r="AX46" s="853"/>
      <c r="AY46" s="853"/>
      <c r="AZ46" s="854"/>
      <c r="BA46" s="854"/>
      <c r="BB46" s="854"/>
      <c r="BC46" s="854"/>
      <c r="BD46" s="854"/>
      <c r="BE46" s="851"/>
      <c r="BF46" s="851"/>
      <c r="BG46" s="851"/>
      <c r="BH46" s="851"/>
      <c r="BI46" s="852"/>
      <c r="BJ46" s="214"/>
      <c r="BK46" s="214"/>
      <c r="BL46" s="214"/>
      <c r="BM46" s="214"/>
      <c r="BN46" s="214"/>
      <c r="BO46" s="223"/>
      <c r="BP46" s="223"/>
      <c r="BQ46" s="220">
        <v>40</v>
      </c>
      <c r="BR46" s="221"/>
      <c r="BS46" s="787"/>
      <c r="BT46" s="788"/>
      <c r="BU46" s="788"/>
      <c r="BV46" s="788"/>
      <c r="BW46" s="788"/>
      <c r="BX46" s="788"/>
      <c r="BY46" s="788"/>
      <c r="BZ46" s="788"/>
      <c r="CA46" s="788"/>
      <c r="CB46" s="788"/>
      <c r="CC46" s="788"/>
      <c r="CD46" s="788"/>
      <c r="CE46" s="788"/>
      <c r="CF46" s="788"/>
      <c r="CG46" s="789"/>
      <c r="CH46" s="790"/>
      <c r="CI46" s="791"/>
      <c r="CJ46" s="791"/>
      <c r="CK46" s="791"/>
      <c r="CL46" s="792"/>
      <c r="CM46" s="790"/>
      <c r="CN46" s="791"/>
      <c r="CO46" s="791"/>
      <c r="CP46" s="791"/>
      <c r="CQ46" s="792"/>
      <c r="CR46" s="790"/>
      <c r="CS46" s="791"/>
      <c r="CT46" s="791"/>
      <c r="CU46" s="791"/>
      <c r="CV46" s="792"/>
      <c r="CW46" s="790"/>
      <c r="CX46" s="791"/>
      <c r="CY46" s="791"/>
      <c r="CZ46" s="791"/>
      <c r="DA46" s="792"/>
      <c r="DB46" s="790"/>
      <c r="DC46" s="791"/>
      <c r="DD46" s="791"/>
      <c r="DE46" s="791"/>
      <c r="DF46" s="792"/>
      <c r="DG46" s="790"/>
      <c r="DH46" s="791"/>
      <c r="DI46" s="791"/>
      <c r="DJ46" s="791"/>
      <c r="DK46" s="792"/>
      <c r="DL46" s="790"/>
      <c r="DM46" s="791"/>
      <c r="DN46" s="791"/>
      <c r="DO46" s="791"/>
      <c r="DP46" s="792"/>
      <c r="DQ46" s="790"/>
      <c r="DR46" s="791"/>
      <c r="DS46" s="791"/>
      <c r="DT46" s="791"/>
      <c r="DU46" s="792"/>
      <c r="DV46" s="787"/>
      <c r="DW46" s="788"/>
      <c r="DX46" s="788"/>
      <c r="DY46" s="788"/>
      <c r="DZ46" s="793"/>
      <c r="EA46" s="212"/>
    </row>
    <row r="47" spans="1:131" ht="26.25" customHeight="1" x14ac:dyDescent="0.15">
      <c r="A47" s="220">
        <v>20</v>
      </c>
      <c r="B47" s="794"/>
      <c r="C47" s="795"/>
      <c r="D47" s="795"/>
      <c r="E47" s="795"/>
      <c r="F47" s="795"/>
      <c r="G47" s="795"/>
      <c r="H47" s="795"/>
      <c r="I47" s="795"/>
      <c r="J47" s="795"/>
      <c r="K47" s="795"/>
      <c r="L47" s="795"/>
      <c r="M47" s="795"/>
      <c r="N47" s="795"/>
      <c r="O47" s="795"/>
      <c r="P47" s="796"/>
      <c r="Q47" s="797"/>
      <c r="R47" s="798"/>
      <c r="S47" s="798"/>
      <c r="T47" s="798"/>
      <c r="U47" s="798"/>
      <c r="V47" s="798"/>
      <c r="W47" s="798"/>
      <c r="X47" s="798"/>
      <c r="Y47" s="798"/>
      <c r="Z47" s="798"/>
      <c r="AA47" s="798"/>
      <c r="AB47" s="798"/>
      <c r="AC47" s="798"/>
      <c r="AD47" s="798"/>
      <c r="AE47" s="799"/>
      <c r="AF47" s="800"/>
      <c r="AG47" s="801"/>
      <c r="AH47" s="801"/>
      <c r="AI47" s="801"/>
      <c r="AJ47" s="802"/>
      <c r="AK47" s="847"/>
      <c r="AL47" s="853"/>
      <c r="AM47" s="853"/>
      <c r="AN47" s="853"/>
      <c r="AO47" s="853"/>
      <c r="AP47" s="853"/>
      <c r="AQ47" s="853"/>
      <c r="AR47" s="853"/>
      <c r="AS47" s="853"/>
      <c r="AT47" s="853"/>
      <c r="AU47" s="853"/>
      <c r="AV47" s="853"/>
      <c r="AW47" s="853"/>
      <c r="AX47" s="853"/>
      <c r="AY47" s="853"/>
      <c r="AZ47" s="854"/>
      <c r="BA47" s="854"/>
      <c r="BB47" s="854"/>
      <c r="BC47" s="854"/>
      <c r="BD47" s="854"/>
      <c r="BE47" s="851"/>
      <c r="BF47" s="851"/>
      <c r="BG47" s="851"/>
      <c r="BH47" s="851"/>
      <c r="BI47" s="852"/>
      <c r="BJ47" s="214"/>
      <c r="BK47" s="214"/>
      <c r="BL47" s="214"/>
      <c r="BM47" s="214"/>
      <c r="BN47" s="214"/>
      <c r="BO47" s="223"/>
      <c r="BP47" s="223"/>
      <c r="BQ47" s="220">
        <v>41</v>
      </c>
      <c r="BR47" s="221"/>
      <c r="BS47" s="787"/>
      <c r="BT47" s="788"/>
      <c r="BU47" s="788"/>
      <c r="BV47" s="788"/>
      <c r="BW47" s="788"/>
      <c r="BX47" s="788"/>
      <c r="BY47" s="788"/>
      <c r="BZ47" s="788"/>
      <c r="CA47" s="788"/>
      <c r="CB47" s="788"/>
      <c r="CC47" s="788"/>
      <c r="CD47" s="788"/>
      <c r="CE47" s="788"/>
      <c r="CF47" s="788"/>
      <c r="CG47" s="789"/>
      <c r="CH47" s="790"/>
      <c r="CI47" s="791"/>
      <c r="CJ47" s="791"/>
      <c r="CK47" s="791"/>
      <c r="CL47" s="792"/>
      <c r="CM47" s="790"/>
      <c r="CN47" s="791"/>
      <c r="CO47" s="791"/>
      <c r="CP47" s="791"/>
      <c r="CQ47" s="792"/>
      <c r="CR47" s="790"/>
      <c r="CS47" s="791"/>
      <c r="CT47" s="791"/>
      <c r="CU47" s="791"/>
      <c r="CV47" s="792"/>
      <c r="CW47" s="790"/>
      <c r="CX47" s="791"/>
      <c r="CY47" s="791"/>
      <c r="CZ47" s="791"/>
      <c r="DA47" s="792"/>
      <c r="DB47" s="790"/>
      <c r="DC47" s="791"/>
      <c r="DD47" s="791"/>
      <c r="DE47" s="791"/>
      <c r="DF47" s="792"/>
      <c r="DG47" s="790"/>
      <c r="DH47" s="791"/>
      <c r="DI47" s="791"/>
      <c r="DJ47" s="791"/>
      <c r="DK47" s="792"/>
      <c r="DL47" s="790"/>
      <c r="DM47" s="791"/>
      <c r="DN47" s="791"/>
      <c r="DO47" s="791"/>
      <c r="DP47" s="792"/>
      <c r="DQ47" s="790"/>
      <c r="DR47" s="791"/>
      <c r="DS47" s="791"/>
      <c r="DT47" s="791"/>
      <c r="DU47" s="792"/>
      <c r="DV47" s="787"/>
      <c r="DW47" s="788"/>
      <c r="DX47" s="788"/>
      <c r="DY47" s="788"/>
      <c r="DZ47" s="793"/>
      <c r="EA47" s="212"/>
    </row>
    <row r="48" spans="1:131" ht="26.25" customHeight="1" x14ac:dyDescent="0.15">
      <c r="A48" s="220">
        <v>21</v>
      </c>
      <c r="B48" s="794"/>
      <c r="C48" s="795"/>
      <c r="D48" s="795"/>
      <c r="E48" s="795"/>
      <c r="F48" s="795"/>
      <c r="G48" s="795"/>
      <c r="H48" s="795"/>
      <c r="I48" s="795"/>
      <c r="J48" s="795"/>
      <c r="K48" s="795"/>
      <c r="L48" s="795"/>
      <c r="M48" s="795"/>
      <c r="N48" s="795"/>
      <c r="O48" s="795"/>
      <c r="P48" s="796"/>
      <c r="Q48" s="797"/>
      <c r="R48" s="798"/>
      <c r="S48" s="798"/>
      <c r="T48" s="798"/>
      <c r="U48" s="798"/>
      <c r="V48" s="798"/>
      <c r="W48" s="798"/>
      <c r="X48" s="798"/>
      <c r="Y48" s="798"/>
      <c r="Z48" s="798"/>
      <c r="AA48" s="798"/>
      <c r="AB48" s="798"/>
      <c r="AC48" s="798"/>
      <c r="AD48" s="798"/>
      <c r="AE48" s="799"/>
      <c r="AF48" s="800"/>
      <c r="AG48" s="801"/>
      <c r="AH48" s="801"/>
      <c r="AI48" s="801"/>
      <c r="AJ48" s="802"/>
      <c r="AK48" s="847"/>
      <c r="AL48" s="853"/>
      <c r="AM48" s="853"/>
      <c r="AN48" s="853"/>
      <c r="AO48" s="853"/>
      <c r="AP48" s="853"/>
      <c r="AQ48" s="853"/>
      <c r="AR48" s="853"/>
      <c r="AS48" s="853"/>
      <c r="AT48" s="853"/>
      <c r="AU48" s="853"/>
      <c r="AV48" s="853"/>
      <c r="AW48" s="853"/>
      <c r="AX48" s="853"/>
      <c r="AY48" s="853"/>
      <c r="AZ48" s="854"/>
      <c r="BA48" s="854"/>
      <c r="BB48" s="854"/>
      <c r="BC48" s="854"/>
      <c r="BD48" s="854"/>
      <c r="BE48" s="851"/>
      <c r="BF48" s="851"/>
      <c r="BG48" s="851"/>
      <c r="BH48" s="851"/>
      <c r="BI48" s="852"/>
      <c r="BJ48" s="214"/>
      <c r="BK48" s="214"/>
      <c r="BL48" s="214"/>
      <c r="BM48" s="214"/>
      <c r="BN48" s="214"/>
      <c r="BO48" s="223"/>
      <c r="BP48" s="223"/>
      <c r="BQ48" s="220">
        <v>42</v>
      </c>
      <c r="BR48" s="221"/>
      <c r="BS48" s="787"/>
      <c r="BT48" s="788"/>
      <c r="BU48" s="788"/>
      <c r="BV48" s="788"/>
      <c r="BW48" s="788"/>
      <c r="BX48" s="788"/>
      <c r="BY48" s="788"/>
      <c r="BZ48" s="788"/>
      <c r="CA48" s="788"/>
      <c r="CB48" s="788"/>
      <c r="CC48" s="788"/>
      <c r="CD48" s="788"/>
      <c r="CE48" s="788"/>
      <c r="CF48" s="788"/>
      <c r="CG48" s="789"/>
      <c r="CH48" s="790"/>
      <c r="CI48" s="791"/>
      <c r="CJ48" s="791"/>
      <c r="CK48" s="791"/>
      <c r="CL48" s="792"/>
      <c r="CM48" s="790"/>
      <c r="CN48" s="791"/>
      <c r="CO48" s="791"/>
      <c r="CP48" s="791"/>
      <c r="CQ48" s="792"/>
      <c r="CR48" s="790"/>
      <c r="CS48" s="791"/>
      <c r="CT48" s="791"/>
      <c r="CU48" s="791"/>
      <c r="CV48" s="792"/>
      <c r="CW48" s="790"/>
      <c r="CX48" s="791"/>
      <c r="CY48" s="791"/>
      <c r="CZ48" s="791"/>
      <c r="DA48" s="792"/>
      <c r="DB48" s="790"/>
      <c r="DC48" s="791"/>
      <c r="DD48" s="791"/>
      <c r="DE48" s="791"/>
      <c r="DF48" s="792"/>
      <c r="DG48" s="790"/>
      <c r="DH48" s="791"/>
      <c r="DI48" s="791"/>
      <c r="DJ48" s="791"/>
      <c r="DK48" s="792"/>
      <c r="DL48" s="790"/>
      <c r="DM48" s="791"/>
      <c r="DN48" s="791"/>
      <c r="DO48" s="791"/>
      <c r="DP48" s="792"/>
      <c r="DQ48" s="790"/>
      <c r="DR48" s="791"/>
      <c r="DS48" s="791"/>
      <c r="DT48" s="791"/>
      <c r="DU48" s="792"/>
      <c r="DV48" s="787"/>
      <c r="DW48" s="788"/>
      <c r="DX48" s="788"/>
      <c r="DY48" s="788"/>
      <c r="DZ48" s="793"/>
      <c r="EA48" s="212"/>
    </row>
    <row r="49" spans="1:131" ht="26.25" customHeight="1" x14ac:dyDescent="0.15">
      <c r="A49" s="220">
        <v>22</v>
      </c>
      <c r="B49" s="794"/>
      <c r="C49" s="795"/>
      <c r="D49" s="795"/>
      <c r="E49" s="795"/>
      <c r="F49" s="795"/>
      <c r="G49" s="795"/>
      <c r="H49" s="795"/>
      <c r="I49" s="795"/>
      <c r="J49" s="795"/>
      <c r="K49" s="795"/>
      <c r="L49" s="795"/>
      <c r="M49" s="795"/>
      <c r="N49" s="795"/>
      <c r="O49" s="795"/>
      <c r="P49" s="796"/>
      <c r="Q49" s="797"/>
      <c r="R49" s="798"/>
      <c r="S49" s="798"/>
      <c r="T49" s="798"/>
      <c r="U49" s="798"/>
      <c r="V49" s="798"/>
      <c r="W49" s="798"/>
      <c r="X49" s="798"/>
      <c r="Y49" s="798"/>
      <c r="Z49" s="798"/>
      <c r="AA49" s="798"/>
      <c r="AB49" s="798"/>
      <c r="AC49" s="798"/>
      <c r="AD49" s="798"/>
      <c r="AE49" s="799"/>
      <c r="AF49" s="800"/>
      <c r="AG49" s="801"/>
      <c r="AH49" s="801"/>
      <c r="AI49" s="801"/>
      <c r="AJ49" s="802"/>
      <c r="AK49" s="847"/>
      <c r="AL49" s="853"/>
      <c r="AM49" s="853"/>
      <c r="AN49" s="853"/>
      <c r="AO49" s="853"/>
      <c r="AP49" s="853"/>
      <c r="AQ49" s="853"/>
      <c r="AR49" s="853"/>
      <c r="AS49" s="853"/>
      <c r="AT49" s="853"/>
      <c r="AU49" s="853"/>
      <c r="AV49" s="853"/>
      <c r="AW49" s="853"/>
      <c r="AX49" s="853"/>
      <c r="AY49" s="853"/>
      <c r="AZ49" s="854"/>
      <c r="BA49" s="854"/>
      <c r="BB49" s="854"/>
      <c r="BC49" s="854"/>
      <c r="BD49" s="854"/>
      <c r="BE49" s="851"/>
      <c r="BF49" s="851"/>
      <c r="BG49" s="851"/>
      <c r="BH49" s="851"/>
      <c r="BI49" s="852"/>
      <c r="BJ49" s="214"/>
      <c r="BK49" s="214"/>
      <c r="BL49" s="214"/>
      <c r="BM49" s="214"/>
      <c r="BN49" s="214"/>
      <c r="BO49" s="223"/>
      <c r="BP49" s="223"/>
      <c r="BQ49" s="220">
        <v>43</v>
      </c>
      <c r="BR49" s="221"/>
      <c r="BS49" s="787"/>
      <c r="BT49" s="788"/>
      <c r="BU49" s="788"/>
      <c r="BV49" s="788"/>
      <c r="BW49" s="788"/>
      <c r="BX49" s="788"/>
      <c r="BY49" s="788"/>
      <c r="BZ49" s="788"/>
      <c r="CA49" s="788"/>
      <c r="CB49" s="788"/>
      <c r="CC49" s="788"/>
      <c r="CD49" s="788"/>
      <c r="CE49" s="788"/>
      <c r="CF49" s="788"/>
      <c r="CG49" s="789"/>
      <c r="CH49" s="790"/>
      <c r="CI49" s="791"/>
      <c r="CJ49" s="791"/>
      <c r="CK49" s="791"/>
      <c r="CL49" s="792"/>
      <c r="CM49" s="790"/>
      <c r="CN49" s="791"/>
      <c r="CO49" s="791"/>
      <c r="CP49" s="791"/>
      <c r="CQ49" s="792"/>
      <c r="CR49" s="790"/>
      <c r="CS49" s="791"/>
      <c r="CT49" s="791"/>
      <c r="CU49" s="791"/>
      <c r="CV49" s="792"/>
      <c r="CW49" s="790"/>
      <c r="CX49" s="791"/>
      <c r="CY49" s="791"/>
      <c r="CZ49" s="791"/>
      <c r="DA49" s="792"/>
      <c r="DB49" s="790"/>
      <c r="DC49" s="791"/>
      <c r="DD49" s="791"/>
      <c r="DE49" s="791"/>
      <c r="DF49" s="792"/>
      <c r="DG49" s="790"/>
      <c r="DH49" s="791"/>
      <c r="DI49" s="791"/>
      <c r="DJ49" s="791"/>
      <c r="DK49" s="792"/>
      <c r="DL49" s="790"/>
      <c r="DM49" s="791"/>
      <c r="DN49" s="791"/>
      <c r="DO49" s="791"/>
      <c r="DP49" s="792"/>
      <c r="DQ49" s="790"/>
      <c r="DR49" s="791"/>
      <c r="DS49" s="791"/>
      <c r="DT49" s="791"/>
      <c r="DU49" s="792"/>
      <c r="DV49" s="787"/>
      <c r="DW49" s="788"/>
      <c r="DX49" s="788"/>
      <c r="DY49" s="788"/>
      <c r="DZ49" s="793"/>
      <c r="EA49" s="212"/>
    </row>
    <row r="50" spans="1:131" ht="26.25" customHeight="1" x14ac:dyDescent="0.15">
      <c r="A50" s="220">
        <v>23</v>
      </c>
      <c r="B50" s="794"/>
      <c r="C50" s="795"/>
      <c r="D50" s="795"/>
      <c r="E50" s="795"/>
      <c r="F50" s="795"/>
      <c r="G50" s="795"/>
      <c r="H50" s="795"/>
      <c r="I50" s="795"/>
      <c r="J50" s="795"/>
      <c r="K50" s="795"/>
      <c r="L50" s="795"/>
      <c r="M50" s="795"/>
      <c r="N50" s="795"/>
      <c r="O50" s="795"/>
      <c r="P50" s="796"/>
      <c r="Q50" s="855"/>
      <c r="R50" s="856"/>
      <c r="S50" s="856"/>
      <c r="T50" s="856"/>
      <c r="U50" s="856"/>
      <c r="V50" s="856"/>
      <c r="W50" s="856"/>
      <c r="X50" s="856"/>
      <c r="Y50" s="856"/>
      <c r="Z50" s="856"/>
      <c r="AA50" s="856"/>
      <c r="AB50" s="856"/>
      <c r="AC50" s="856"/>
      <c r="AD50" s="856"/>
      <c r="AE50" s="857"/>
      <c r="AF50" s="800"/>
      <c r="AG50" s="801"/>
      <c r="AH50" s="801"/>
      <c r="AI50" s="801"/>
      <c r="AJ50" s="802"/>
      <c r="AK50" s="859"/>
      <c r="AL50" s="856"/>
      <c r="AM50" s="856"/>
      <c r="AN50" s="856"/>
      <c r="AO50" s="856"/>
      <c r="AP50" s="856"/>
      <c r="AQ50" s="856"/>
      <c r="AR50" s="856"/>
      <c r="AS50" s="856"/>
      <c r="AT50" s="856"/>
      <c r="AU50" s="856"/>
      <c r="AV50" s="856"/>
      <c r="AW50" s="856"/>
      <c r="AX50" s="856"/>
      <c r="AY50" s="856"/>
      <c r="AZ50" s="858"/>
      <c r="BA50" s="858"/>
      <c r="BB50" s="858"/>
      <c r="BC50" s="858"/>
      <c r="BD50" s="858"/>
      <c r="BE50" s="851"/>
      <c r="BF50" s="851"/>
      <c r="BG50" s="851"/>
      <c r="BH50" s="851"/>
      <c r="BI50" s="852"/>
      <c r="BJ50" s="214"/>
      <c r="BK50" s="214"/>
      <c r="BL50" s="214"/>
      <c r="BM50" s="214"/>
      <c r="BN50" s="214"/>
      <c r="BO50" s="223"/>
      <c r="BP50" s="223"/>
      <c r="BQ50" s="220">
        <v>44</v>
      </c>
      <c r="BR50" s="221"/>
      <c r="BS50" s="787"/>
      <c r="BT50" s="788"/>
      <c r="BU50" s="788"/>
      <c r="BV50" s="788"/>
      <c r="BW50" s="788"/>
      <c r="BX50" s="788"/>
      <c r="BY50" s="788"/>
      <c r="BZ50" s="788"/>
      <c r="CA50" s="788"/>
      <c r="CB50" s="788"/>
      <c r="CC50" s="788"/>
      <c r="CD50" s="788"/>
      <c r="CE50" s="788"/>
      <c r="CF50" s="788"/>
      <c r="CG50" s="789"/>
      <c r="CH50" s="790"/>
      <c r="CI50" s="791"/>
      <c r="CJ50" s="791"/>
      <c r="CK50" s="791"/>
      <c r="CL50" s="792"/>
      <c r="CM50" s="790"/>
      <c r="CN50" s="791"/>
      <c r="CO50" s="791"/>
      <c r="CP50" s="791"/>
      <c r="CQ50" s="792"/>
      <c r="CR50" s="790"/>
      <c r="CS50" s="791"/>
      <c r="CT50" s="791"/>
      <c r="CU50" s="791"/>
      <c r="CV50" s="792"/>
      <c r="CW50" s="790"/>
      <c r="CX50" s="791"/>
      <c r="CY50" s="791"/>
      <c r="CZ50" s="791"/>
      <c r="DA50" s="792"/>
      <c r="DB50" s="790"/>
      <c r="DC50" s="791"/>
      <c r="DD50" s="791"/>
      <c r="DE50" s="791"/>
      <c r="DF50" s="792"/>
      <c r="DG50" s="790"/>
      <c r="DH50" s="791"/>
      <c r="DI50" s="791"/>
      <c r="DJ50" s="791"/>
      <c r="DK50" s="792"/>
      <c r="DL50" s="790"/>
      <c r="DM50" s="791"/>
      <c r="DN50" s="791"/>
      <c r="DO50" s="791"/>
      <c r="DP50" s="792"/>
      <c r="DQ50" s="790"/>
      <c r="DR50" s="791"/>
      <c r="DS50" s="791"/>
      <c r="DT50" s="791"/>
      <c r="DU50" s="792"/>
      <c r="DV50" s="787"/>
      <c r="DW50" s="788"/>
      <c r="DX50" s="788"/>
      <c r="DY50" s="788"/>
      <c r="DZ50" s="793"/>
      <c r="EA50" s="212"/>
    </row>
    <row r="51" spans="1:131" ht="26.25" customHeight="1" x14ac:dyDescent="0.15">
      <c r="A51" s="220">
        <v>24</v>
      </c>
      <c r="B51" s="794"/>
      <c r="C51" s="795"/>
      <c r="D51" s="795"/>
      <c r="E51" s="795"/>
      <c r="F51" s="795"/>
      <c r="G51" s="795"/>
      <c r="H51" s="795"/>
      <c r="I51" s="795"/>
      <c r="J51" s="795"/>
      <c r="K51" s="795"/>
      <c r="L51" s="795"/>
      <c r="M51" s="795"/>
      <c r="N51" s="795"/>
      <c r="O51" s="795"/>
      <c r="P51" s="796"/>
      <c r="Q51" s="855"/>
      <c r="R51" s="856"/>
      <c r="S51" s="856"/>
      <c r="T51" s="856"/>
      <c r="U51" s="856"/>
      <c r="V51" s="856"/>
      <c r="W51" s="856"/>
      <c r="X51" s="856"/>
      <c r="Y51" s="856"/>
      <c r="Z51" s="856"/>
      <c r="AA51" s="856"/>
      <c r="AB51" s="856"/>
      <c r="AC51" s="856"/>
      <c r="AD51" s="856"/>
      <c r="AE51" s="857"/>
      <c r="AF51" s="800"/>
      <c r="AG51" s="801"/>
      <c r="AH51" s="801"/>
      <c r="AI51" s="801"/>
      <c r="AJ51" s="802"/>
      <c r="AK51" s="859"/>
      <c r="AL51" s="856"/>
      <c r="AM51" s="856"/>
      <c r="AN51" s="856"/>
      <c r="AO51" s="856"/>
      <c r="AP51" s="856"/>
      <c r="AQ51" s="856"/>
      <c r="AR51" s="856"/>
      <c r="AS51" s="856"/>
      <c r="AT51" s="856"/>
      <c r="AU51" s="856"/>
      <c r="AV51" s="856"/>
      <c r="AW51" s="856"/>
      <c r="AX51" s="856"/>
      <c r="AY51" s="856"/>
      <c r="AZ51" s="858"/>
      <c r="BA51" s="858"/>
      <c r="BB51" s="858"/>
      <c r="BC51" s="858"/>
      <c r="BD51" s="858"/>
      <c r="BE51" s="851"/>
      <c r="BF51" s="851"/>
      <c r="BG51" s="851"/>
      <c r="BH51" s="851"/>
      <c r="BI51" s="852"/>
      <c r="BJ51" s="214"/>
      <c r="BK51" s="214"/>
      <c r="BL51" s="214"/>
      <c r="BM51" s="214"/>
      <c r="BN51" s="214"/>
      <c r="BO51" s="223"/>
      <c r="BP51" s="223"/>
      <c r="BQ51" s="220">
        <v>45</v>
      </c>
      <c r="BR51" s="221"/>
      <c r="BS51" s="787"/>
      <c r="BT51" s="788"/>
      <c r="BU51" s="788"/>
      <c r="BV51" s="788"/>
      <c r="BW51" s="788"/>
      <c r="BX51" s="788"/>
      <c r="BY51" s="788"/>
      <c r="BZ51" s="788"/>
      <c r="CA51" s="788"/>
      <c r="CB51" s="788"/>
      <c r="CC51" s="788"/>
      <c r="CD51" s="788"/>
      <c r="CE51" s="788"/>
      <c r="CF51" s="788"/>
      <c r="CG51" s="789"/>
      <c r="CH51" s="790"/>
      <c r="CI51" s="791"/>
      <c r="CJ51" s="791"/>
      <c r="CK51" s="791"/>
      <c r="CL51" s="792"/>
      <c r="CM51" s="790"/>
      <c r="CN51" s="791"/>
      <c r="CO51" s="791"/>
      <c r="CP51" s="791"/>
      <c r="CQ51" s="792"/>
      <c r="CR51" s="790"/>
      <c r="CS51" s="791"/>
      <c r="CT51" s="791"/>
      <c r="CU51" s="791"/>
      <c r="CV51" s="792"/>
      <c r="CW51" s="790"/>
      <c r="CX51" s="791"/>
      <c r="CY51" s="791"/>
      <c r="CZ51" s="791"/>
      <c r="DA51" s="792"/>
      <c r="DB51" s="790"/>
      <c r="DC51" s="791"/>
      <c r="DD51" s="791"/>
      <c r="DE51" s="791"/>
      <c r="DF51" s="792"/>
      <c r="DG51" s="790"/>
      <c r="DH51" s="791"/>
      <c r="DI51" s="791"/>
      <c r="DJ51" s="791"/>
      <c r="DK51" s="792"/>
      <c r="DL51" s="790"/>
      <c r="DM51" s="791"/>
      <c r="DN51" s="791"/>
      <c r="DO51" s="791"/>
      <c r="DP51" s="792"/>
      <c r="DQ51" s="790"/>
      <c r="DR51" s="791"/>
      <c r="DS51" s="791"/>
      <c r="DT51" s="791"/>
      <c r="DU51" s="792"/>
      <c r="DV51" s="787"/>
      <c r="DW51" s="788"/>
      <c r="DX51" s="788"/>
      <c r="DY51" s="788"/>
      <c r="DZ51" s="793"/>
      <c r="EA51" s="212"/>
    </row>
    <row r="52" spans="1:131" ht="26.25" customHeight="1" x14ac:dyDescent="0.15">
      <c r="A52" s="220">
        <v>25</v>
      </c>
      <c r="B52" s="794"/>
      <c r="C52" s="795"/>
      <c r="D52" s="795"/>
      <c r="E52" s="795"/>
      <c r="F52" s="795"/>
      <c r="G52" s="795"/>
      <c r="H52" s="795"/>
      <c r="I52" s="795"/>
      <c r="J52" s="795"/>
      <c r="K52" s="795"/>
      <c r="L52" s="795"/>
      <c r="M52" s="795"/>
      <c r="N52" s="795"/>
      <c r="O52" s="795"/>
      <c r="P52" s="796"/>
      <c r="Q52" s="855"/>
      <c r="R52" s="856"/>
      <c r="S52" s="856"/>
      <c r="T52" s="856"/>
      <c r="U52" s="856"/>
      <c r="V52" s="856"/>
      <c r="W52" s="856"/>
      <c r="X52" s="856"/>
      <c r="Y52" s="856"/>
      <c r="Z52" s="856"/>
      <c r="AA52" s="856"/>
      <c r="AB52" s="856"/>
      <c r="AC52" s="856"/>
      <c r="AD52" s="856"/>
      <c r="AE52" s="857"/>
      <c r="AF52" s="800"/>
      <c r="AG52" s="801"/>
      <c r="AH52" s="801"/>
      <c r="AI52" s="801"/>
      <c r="AJ52" s="802"/>
      <c r="AK52" s="859"/>
      <c r="AL52" s="856"/>
      <c r="AM52" s="856"/>
      <c r="AN52" s="856"/>
      <c r="AO52" s="856"/>
      <c r="AP52" s="856"/>
      <c r="AQ52" s="856"/>
      <c r="AR52" s="856"/>
      <c r="AS52" s="856"/>
      <c r="AT52" s="856"/>
      <c r="AU52" s="856"/>
      <c r="AV52" s="856"/>
      <c r="AW52" s="856"/>
      <c r="AX52" s="856"/>
      <c r="AY52" s="856"/>
      <c r="AZ52" s="858"/>
      <c r="BA52" s="858"/>
      <c r="BB52" s="858"/>
      <c r="BC52" s="858"/>
      <c r="BD52" s="858"/>
      <c r="BE52" s="851"/>
      <c r="BF52" s="851"/>
      <c r="BG52" s="851"/>
      <c r="BH52" s="851"/>
      <c r="BI52" s="852"/>
      <c r="BJ52" s="214"/>
      <c r="BK52" s="214"/>
      <c r="BL52" s="214"/>
      <c r="BM52" s="214"/>
      <c r="BN52" s="214"/>
      <c r="BO52" s="223"/>
      <c r="BP52" s="223"/>
      <c r="BQ52" s="220">
        <v>46</v>
      </c>
      <c r="BR52" s="221"/>
      <c r="BS52" s="787"/>
      <c r="BT52" s="788"/>
      <c r="BU52" s="788"/>
      <c r="BV52" s="788"/>
      <c r="BW52" s="788"/>
      <c r="BX52" s="788"/>
      <c r="BY52" s="788"/>
      <c r="BZ52" s="788"/>
      <c r="CA52" s="788"/>
      <c r="CB52" s="788"/>
      <c r="CC52" s="788"/>
      <c r="CD52" s="788"/>
      <c r="CE52" s="788"/>
      <c r="CF52" s="788"/>
      <c r="CG52" s="789"/>
      <c r="CH52" s="790"/>
      <c r="CI52" s="791"/>
      <c r="CJ52" s="791"/>
      <c r="CK52" s="791"/>
      <c r="CL52" s="792"/>
      <c r="CM52" s="790"/>
      <c r="CN52" s="791"/>
      <c r="CO52" s="791"/>
      <c r="CP52" s="791"/>
      <c r="CQ52" s="792"/>
      <c r="CR52" s="790"/>
      <c r="CS52" s="791"/>
      <c r="CT52" s="791"/>
      <c r="CU52" s="791"/>
      <c r="CV52" s="792"/>
      <c r="CW52" s="790"/>
      <c r="CX52" s="791"/>
      <c r="CY52" s="791"/>
      <c r="CZ52" s="791"/>
      <c r="DA52" s="792"/>
      <c r="DB52" s="790"/>
      <c r="DC52" s="791"/>
      <c r="DD52" s="791"/>
      <c r="DE52" s="791"/>
      <c r="DF52" s="792"/>
      <c r="DG52" s="790"/>
      <c r="DH52" s="791"/>
      <c r="DI52" s="791"/>
      <c r="DJ52" s="791"/>
      <c r="DK52" s="792"/>
      <c r="DL52" s="790"/>
      <c r="DM52" s="791"/>
      <c r="DN52" s="791"/>
      <c r="DO52" s="791"/>
      <c r="DP52" s="792"/>
      <c r="DQ52" s="790"/>
      <c r="DR52" s="791"/>
      <c r="DS52" s="791"/>
      <c r="DT52" s="791"/>
      <c r="DU52" s="792"/>
      <c r="DV52" s="787"/>
      <c r="DW52" s="788"/>
      <c r="DX52" s="788"/>
      <c r="DY52" s="788"/>
      <c r="DZ52" s="793"/>
      <c r="EA52" s="212"/>
    </row>
    <row r="53" spans="1:131" ht="26.25" customHeight="1" x14ac:dyDescent="0.15">
      <c r="A53" s="220">
        <v>26</v>
      </c>
      <c r="B53" s="794"/>
      <c r="C53" s="795"/>
      <c r="D53" s="795"/>
      <c r="E53" s="795"/>
      <c r="F53" s="795"/>
      <c r="G53" s="795"/>
      <c r="H53" s="795"/>
      <c r="I53" s="795"/>
      <c r="J53" s="795"/>
      <c r="K53" s="795"/>
      <c r="L53" s="795"/>
      <c r="M53" s="795"/>
      <c r="N53" s="795"/>
      <c r="O53" s="795"/>
      <c r="P53" s="796"/>
      <c r="Q53" s="855"/>
      <c r="R53" s="856"/>
      <c r="S53" s="856"/>
      <c r="T53" s="856"/>
      <c r="U53" s="856"/>
      <c r="V53" s="856"/>
      <c r="W53" s="856"/>
      <c r="X53" s="856"/>
      <c r="Y53" s="856"/>
      <c r="Z53" s="856"/>
      <c r="AA53" s="856"/>
      <c r="AB53" s="856"/>
      <c r="AC53" s="856"/>
      <c r="AD53" s="856"/>
      <c r="AE53" s="857"/>
      <c r="AF53" s="800"/>
      <c r="AG53" s="801"/>
      <c r="AH53" s="801"/>
      <c r="AI53" s="801"/>
      <c r="AJ53" s="802"/>
      <c r="AK53" s="859"/>
      <c r="AL53" s="856"/>
      <c r="AM53" s="856"/>
      <c r="AN53" s="856"/>
      <c r="AO53" s="856"/>
      <c r="AP53" s="856"/>
      <c r="AQ53" s="856"/>
      <c r="AR53" s="856"/>
      <c r="AS53" s="856"/>
      <c r="AT53" s="856"/>
      <c r="AU53" s="856"/>
      <c r="AV53" s="856"/>
      <c r="AW53" s="856"/>
      <c r="AX53" s="856"/>
      <c r="AY53" s="856"/>
      <c r="AZ53" s="858"/>
      <c r="BA53" s="858"/>
      <c r="BB53" s="858"/>
      <c r="BC53" s="858"/>
      <c r="BD53" s="858"/>
      <c r="BE53" s="851"/>
      <c r="BF53" s="851"/>
      <c r="BG53" s="851"/>
      <c r="BH53" s="851"/>
      <c r="BI53" s="852"/>
      <c r="BJ53" s="214"/>
      <c r="BK53" s="214"/>
      <c r="BL53" s="214"/>
      <c r="BM53" s="214"/>
      <c r="BN53" s="214"/>
      <c r="BO53" s="223"/>
      <c r="BP53" s="223"/>
      <c r="BQ53" s="220">
        <v>47</v>
      </c>
      <c r="BR53" s="221"/>
      <c r="BS53" s="787"/>
      <c r="BT53" s="788"/>
      <c r="BU53" s="788"/>
      <c r="BV53" s="788"/>
      <c r="BW53" s="788"/>
      <c r="BX53" s="788"/>
      <c r="BY53" s="788"/>
      <c r="BZ53" s="788"/>
      <c r="CA53" s="788"/>
      <c r="CB53" s="788"/>
      <c r="CC53" s="788"/>
      <c r="CD53" s="788"/>
      <c r="CE53" s="788"/>
      <c r="CF53" s="788"/>
      <c r="CG53" s="789"/>
      <c r="CH53" s="790"/>
      <c r="CI53" s="791"/>
      <c r="CJ53" s="791"/>
      <c r="CK53" s="791"/>
      <c r="CL53" s="792"/>
      <c r="CM53" s="790"/>
      <c r="CN53" s="791"/>
      <c r="CO53" s="791"/>
      <c r="CP53" s="791"/>
      <c r="CQ53" s="792"/>
      <c r="CR53" s="790"/>
      <c r="CS53" s="791"/>
      <c r="CT53" s="791"/>
      <c r="CU53" s="791"/>
      <c r="CV53" s="792"/>
      <c r="CW53" s="790"/>
      <c r="CX53" s="791"/>
      <c r="CY53" s="791"/>
      <c r="CZ53" s="791"/>
      <c r="DA53" s="792"/>
      <c r="DB53" s="790"/>
      <c r="DC53" s="791"/>
      <c r="DD53" s="791"/>
      <c r="DE53" s="791"/>
      <c r="DF53" s="792"/>
      <c r="DG53" s="790"/>
      <c r="DH53" s="791"/>
      <c r="DI53" s="791"/>
      <c r="DJ53" s="791"/>
      <c r="DK53" s="792"/>
      <c r="DL53" s="790"/>
      <c r="DM53" s="791"/>
      <c r="DN53" s="791"/>
      <c r="DO53" s="791"/>
      <c r="DP53" s="792"/>
      <c r="DQ53" s="790"/>
      <c r="DR53" s="791"/>
      <c r="DS53" s="791"/>
      <c r="DT53" s="791"/>
      <c r="DU53" s="792"/>
      <c r="DV53" s="787"/>
      <c r="DW53" s="788"/>
      <c r="DX53" s="788"/>
      <c r="DY53" s="788"/>
      <c r="DZ53" s="793"/>
      <c r="EA53" s="212"/>
    </row>
    <row r="54" spans="1:131" ht="26.25" customHeight="1" x14ac:dyDescent="0.15">
      <c r="A54" s="220">
        <v>27</v>
      </c>
      <c r="B54" s="794"/>
      <c r="C54" s="795"/>
      <c r="D54" s="795"/>
      <c r="E54" s="795"/>
      <c r="F54" s="795"/>
      <c r="G54" s="795"/>
      <c r="H54" s="795"/>
      <c r="I54" s="795"/>
      <c r="J54" s="795"/>
      <c r="K54" s="795"/>
      <c r="L54" s="795"/>
      <c r="M54" s="795"/>
      <c r="N54" s="795"/>
      <c r="O54" s="795"/>
      <c r="P54" s="796"/>
      <c r="Q54" s="855"/>
      <c r="R54" s="856"/>
      <c r="S54" s="856"/>
      <c r="T54" s="856"/>
      <c r="U54" s="856"/>
      <c r="V54" s="856"/>
      <c r="W54" s="856"/>
      <c r="X54" s="856"/>
      <c r="Y54" s="856"/>
      <c r="Z54" s="856"/>
      <c r="AA54" s="856"/>
      <c r="AB54" s="856"/>
      <c r="AC54" s="856"/>
      <c r="AD54" s="856"/>
      <c r="AE54" s="857"/>
      <c r="AF54" s="800"/>
      <c r="AG54" s="801"/>
      <c r="AH54" s="801"/>
      <c r="AI54" s="801"/>
      <c r="AJ54" s="802"/>
      <c r="AK54" s="859"/>
      <c r="AL54" s="856"/>
      <c r="AM54" s="856"/>
      <c r="AN54" s="856"/>
      <c r="AO54" s="856"/>
      <c r="AP54" s="856"/>
      <c r="AQ54" s="856"/>
      <c r="AR54" s="856"/>
      <c r="AS54" s="856"/>
      <c r="AT54" s="856"/>
      <c r="AU54" s="856"/>
      <c r="AV54" s="856"/>
      <c r="AW54" s="856"/>
      <c r="AX54" s="856"/>
      <c r="AY54" s="856"/>
      <c r="AZ54" s="858"/>
      <c r="BA54" s="858"/>
      <c r="BB54" s="858"/>
      <c r="BC54" s="858"/>
      <c r="BD54" s="858"/>
      <c r="BE54" s="851"/>
      <c r="BF54" s="851"/>
      <c r="BG54" s="851"/>
      <c r="BH54" s="851"/>
      <c r="BI54" s="852"/>
      <c r="BJ54" s="214"/>
      <c r="BK54" s="214"/>
      <c r="BL54" s="214"/>
      <c r="BM54" s="214"/>
      <c r="BN54" s="214"/>
      <c r="BO54" s="223"/>
      <c r="BP54" s="223"/>
      <c r="BQ54" s="220">
        <v>48</v>
      </c>
      <c r="BR54" s="221"/>
      <c r="BS54" s="787"/>
      <c r="BT54" s="788"/>
      <c r="BU54" s="788"/>
      <c r="BV54" s="788"/>
      <c r="BW54" s="788"/>
      <c r="BX54" s="788"/>
      <c r="BY54" s="788"/>
      <c r="BZ54" s="788"/>
      <c r="CA54" s="788"/>
      <c r="CB54" s="788"/>
      <c r="CC54" s="788"/>
      <c r="CD54" s="788"/>
      <c r="CE54" s="788"/>
      <c r="CF54" s="788"/>
      <c r="CG54" s="789"/>
      <c r="CH54" s="790"/>
      <c r="CI54" s="791"/>
      <c r="CJ54" s="791"/>
      <c r="CK54" s="791"/>
      <c r="CL54" s="792"/>
      <c r="CM54" s="790"/>
      <c r="CN54" s="791"/>
      <c r="CO54" s="791"/>
      <c r="CP54" s="791"/>
      <c r="CQ54" s="792"/>
      <c r="CR54" s="790"/>
      <c r="CS54" s="791"/>
      <c r="CT54" s="791"/>
      <c r="CU54" s="791"/>
      <c r="CV54" s="792"/>
      <c r="CW54" s="790"/>
      <c r="CX54" s="791"/>
      <c r="CY54" s="791"/>
      <c r="CZ54" s="791"/>
      <c r="DA54" s="792"/>
      <c r="DB54" s="790"/>
      <c r="DC54" s="791"/>
      <c r="DD54" s="791"/>
      <c r="DE54" s="791"/>
      <c r="DF54" s="792"/>
      <c r="DG54" s="790"/>
      <c r="DH54" s="791"/>
      <c r="DI54" s="791"/>
      <c r="DJ54" s="791"/>
      <c r="DK54" s="792"/>
      <c r="DL54" s="790"/>
      <c r="DM54" s="791"/>
      <c r="DN54" s="791"/>
      <c r="DO54" s="791"/>
      <c r="DP54" s="792"/>
      <c r="DQ54" s="790"/>
      <c r="DR54" s="791"/>
      <c r="DS54" s="791"/>
      <c r="DT54" s="791"/>
      <c r="DU54" s="792"/>
      <c r="DV54" s="787"/>
      <c r="DW54" s="788"/>
      <c r="DX54" s="788"/>
      <c r="DY54" s="788"/>
      <c r="DZ54" s="793"/>
      <c r="EA54" s="212"/>
    </row>
    <row r="55" spans="1:131" ht="26.25" customHeight="1" x14ac:dyDescent="0.15">
      <c r="A55" s="220">
        <v>28</v>
      </c>
      <c r="B55" s="794"/>
      <c r="C55" s="795"/>
      <c r="D55" s="795"/>
      <c r="E55" s="795"/>
      <c r="F55" s="795"/>
      <c r="G55" s="795"/>
      <c r="H55" s="795"/>
      <c r="I55" s="795"/>
      <c r="J55" s="795"/>
      <c r="K55" s="795"/>
      <c r="L55" s="795"/>
      <c r="M55" s="795"/>
      <c r="N55" s="795"/>
      <c r="O55" s="795"/>
      <c r="P55" s="796"/>
      <c r="Q55" s="855"/>
      <c r="R55" s="856"/>
      <c r="S55" s="856"/>
      <c r="T55" s="856"/>
      <c r="U55" s="856"/>
      <c r="V55" s="856"/>
      <c r="W55" s="856"/>
      <c r="X55" s="856"/>
      <c r="Y55" s="856"/>
      <c r="Z55" s="856"/>
      <c r="AA55" s="856"/>
      <c r="AB55" s="856"/>
      <c r="AC55" s="856"/>
      <c r="AD55" s="856"/>
      <c r="AE55" s="857"/>
      <c r="AF55" s="800"/>
      <c r="AG55" s="801"/>
      <c r="AH55" s="801"/>
      <c r="AI55" s="801"/>
      <c r="AJ55" s="802"/>
      <c r="AK55" s="859"/>
      <c r="AL55" s="856"/>
      <c r="AM55" s="856"/>
      <c r="AN55" s="856"/>
      <c r="AO55" s="856"/>
      <c r="AP55" s="856"/>
      <c r="AQ55" s="856"/>
      <c r="AR55" s="856"/>
      <c r="AS55" s="856"/>
      <c r="AT55" s="856"/>
      <c r="AU55" s="856"/>
      <c r="AV55" s="856"/>
      <c r="AW55" s="856"/>
      <c r="AX55" s="856"/>
      <c r="AY55" s="856"/>
      <c r="AZ55" s="858"/>
      <c r="BA55" s="858"/>
      <c r="BB55" s="858"/>
      <c r="BC55" s="858"/>
      <c r="BD55" s="858"/>
      <c r="BE55" s="851"/>
      <c r="BF55" s="851"/>
      <c r="BG55" s="851"/>
      <c r="BH55" s="851"/>
      <c r="BI55" s="852"/>
      <c r="BJ55" s="214"/>
      <c r="BK55" s="214"/>
      <c r="BL55" s="214"/>
      <c r="BM55" s="214"/>
      <c r="BN55" s="214"/>
      <c r="BO55" s="223"/>
      <c r="BP55" s="223"/>
      <c r="BQ55" s="220">
        <v>49</v>
      </c>
      <c r="BR55" s="221"/>
      <c r="BS55" s="787"/>
      <c r="BT55" s="788"/>
      <c r="BU55" s="788"/>
      <c r="BV55" s="788"/>
      <c r="BW55" s="788"/>
      <c r="BX55" s="788"/>
      <c r="BY55" s="788"/>
      <c r="BZ55" s="788"/>
      <c r="CA55" s="788"/>
      <c r="CB55" s="788"/>
      <c r="CC55" s="788"/>
      <c r="CD55" s="788"/>
      <c r="CE55" s="788"/>
      <c r="CF55" s="788"/>
      <c r="CG55" s="789"/>
      <c r="CH55" s="790"/>
      <c r="CI55" s="791"/>
      <c r="CJ55" s="791"/>
      <c r="CK55" s="791"/>
      <c r="CL55" s="792"/>
      <c r="CM55" s="790"/>
      <c r="CN55" s="791"/>
      <c r="CO55" s="791"/>
      <c r="CP55" s="791"/>
      <c r="CQ55" s="792"/>
      <c r="CR55" s="790"/>
      <c r="CS55" s="791"/>
      <c r="CT55" s="791"/>
      <c r="CU55" s="791"/>
      <c r="CV55" s="792"/>
      <c r="CW55" s="790"/>
      <c r="CX55" s="791"/>
      <c r="CY55" s="791"/>
      <c r="CZ55" s="791"/>
      <c r="DA55" s="792"/>
      <c r="DB55" s="790"/>
      <c r="DC55" s="791"/>
      <c r="DD55" s="791"/>
      <c r="DE55" s="791"/>
      <c r="DF55" s="792"/>
      <c r="DG55" s="790"/>
      <c r="DH55" s="791"/>
      <c r="DI55" s="791"/>
      <c r="DJ55" s="791"/>
      <c r="DK55" s="792"/>
      <c r="DL55" s="790"/>
      <c r="DM55" s="791"/>
      <c r="DN55" s="791"/>
      <c r="DO55" s="791"/>
      <c r="DP55" s="792"/>
      <c r="DQ55" s="790"/>
      <c r="DR55" s="791"/>
      <c r="DS55" s="791"/>
      <c r="DT55" s="791"/>
      <c r="DU55" s="792"/>
      <c r="DV55" s="787"/>
      <c r="DW55" s="788"/>
      <c r="DX55" s="788"/>
      <c r="DY55" s="788"/>
      <c r="DZ55" s="793"/>
      <c r="EA55" s="212"/>
    </row>
    <row r="56" spans="1:131" ht="26.25" customHeight="1" x14ac:dyDescent="0.15">
      <c r="A56" s="220">
        <v>29</v>
      </c>
      <c r="B56" s="794"/>
      <c r="C56" s="795"/>
      <c r="D56" s="795"/>
      <c r="E56" s="795"/>
      <c r="F56" s="795"/>
      <c r="G56" s="795"/>
      <c r="H56" s="795"/>
      <c r="I56" s="795"/>
      <c r="J56" s="795"/>
      <c r="K56" s="795"/>
      <c r="L56" s="795"/>
      <c r="M56" s="795"/>
      <c r="N56" s="795"/>
      <c r="O56" s="795"/>
      <c r="P56" s="796"/>
      <c r="Q56" s="855"/>
      <c r="R56" s="856"/>
      <c r="S56" s="856"/>
      <c r="T56" s="856"/>
      <c r="U56" s="856"/>
      <c r="V56" s="856"/>
      <c r="W56" s="856"/>
      <c r="X56" s="856"/>
      <c r="Y56" s="856"/>
      <c r="Z56" s="856"/>
      <c r="AA56" s="856"/>
      <c r="AB56" s="856"/>
      <c r="AC56" s="856"/>
      <c r="AD56" s="856"/>
      <c r="AE56" s="857"/>
      <c r="AF56" s="800"/>
      <c r="AG56" s="801"/>
      <c r="AH56" s="801"/>
      <c r="AI56" s="801"/>
      <c r="AJ56" s="802"/>
      <c r="AK56" s="859"/>
      <c r="AL56" s="856"/>
      <c r="AM56" s="856"/>
      <c r="AN56" s="856"/>
      <c r="AO56" s="856"/>
      <c r="AP56" s="856"/>
      <c r="AQ56" s="856"/>
      <c r="AR56" s="856"/>
      <c r="AS56" s="856"/>
      <c r="AT56" s="856"/>
      <c r="AU56" s="856"/>
      <c r="AV56" s="856"/>
      <c r="AW56" s="856"/>
      <c r="AX56" s="856"/>
      <c r="AY56" s="856"/>
      <c r="AZ56" s="858"/>
      <c r="BA56" s="858"/>
      <c r="BB56" s="858"/>
      <c r="BC56" s="858"/>
      <c r="BD56" s="858"/>
      <c r="BE56" s="851"/>
      <c r="BF56" s="851"/>
      <c r="BG56" s="851"/>
      <c r="BH56" s="851"/>
      <c r="BI56" s="852"/>
      <c r="BJ56" s="214"/>
      <c r="BK56" s="214"/>
      <c r="BL56" s="214"/>
      <c r="BM56" s="214"/>
      <c r="BN56" s="214"/>
      <c r="BO56" s="223"/>
      <c r="BP56" s="223"/>
      <c r="BQ56" s="220">
        <v>50</v>
      </c>
      <c r="BR56" s="221"/>
      <c r="BS56" s="787"/>
      <c r="BT56" s="788"/>
      <c r="BU56" s="788"/>
      <c r="BV56" s="788"/>
      <c r="BW56" s="788"/>
      <c r="BX56" s="788"/>
      <c r="BY56" s="788"/>
      <c r="BZ56" s="788"/>
      <c r="CA56" s="788"/>
      <c r="CB56" s="788"/>
      <c r="CC56" s="788"/>
      <c r="CD56" s="788"/>
      <c r="CE56" s="788"/>
      <c r="CF56" s="788"/>
      <c r="CG56" s="789"/>
      <c r="CH56" s="790"/>
      <c r="CI56" s="791"/>
      <c r="CJ56" s="791"/>
      <c r="CK56" s="791"/>
      <c r="CL56" s="792"/>
      <c r="CM56" s="790"/>
      <c r="CN56" s="791"/>
      <c r="CO56" s="791"/>
      <c r="CP56" s="791"/>
      <c r="CQ56" s="792"/>
      <c r="CR56" s="790"/>
      <c r="CS56" s="791"/>
      <c r="CT56" s="791"/>
      <c r="CU56" s="791"/>
      <c r="CV56" s="792"/>
      <c r="CW56" s="790"/>
      <c r="CX56" s="791"/>
      <c r="CY56" s="791"/>
      <c r="CZ56" s="791"/>
      <c r="DA56" s="792"/>
      <c r="DB56" s="790"/>
      <c r="DC56" s="791"/>
      <c r="DD56" s="791"/>
      <c r="DE56" s="791"/>
      <c r="DF56" s="792"/>
      <c r="DG56" s="790"/>
      <c r="DH56" s="791"/>
      <c r="DI56" s="791"/>
      <c r="DJ56" s="791"/>
      <c r="DK56" s="792"/>
      <c r="DL56" s="790"/>
      <c r="DM56" s="791"/>
      <c r="DN56" s="791"/>
      <c r="DO56" s="791"/>
      <c r="DP56" s="792"/>
      <c r="DQ56" s="790"/>
      <c r="DR56" s="791"/>
      <c r="DS56" s="791"/>
      <c r="DT56" s="791"/>
      <c r="DU56" s="792"/>
      <c r="DV56" s="787"/>
      <c r="DW56" s="788"/>
      <c r="DX56" s="788"/>
      <c r="DY56" s="788"/>
      <c r="DZ56" s="793"/>
      <c r="EA56" s="212"/>
    </row>
    <row r="57" spans="1:131" ht="26.25" customHeight="1" x14ac:dyDescent="0.15">
      <c r="A57" s="220">
        <v>30</v>
      </c>
      <c r="B57" s="794"/>
      <c r="C57" s="795"/>
      <c r="D57" s="795"/>
      <c r="E57" s="795"/>
      <c r="F57" s="795"/>
      <c r="G57" s="795"/>
      <c r="H57" s="795"/>
      <c r="I57" s="795"/>
      <c r="J57" s="795"/>
      <c r="K57" s="795"/>
      <c r="L57" s="795"/>
      <c r="M57" s="795"/>
      <c r="N57" s="795"/>
      <c r="O57" s="795"/>
      <c r="P57" s="796"/>
      <c r="Q57" s="855"/>
      <c r="R57" s="856"/>
      <c r="S57" s="856"/>
      <c r="T57" s="856"/>
      <c r="U57" s="856"/>
      <c r="V57" s="856"/>
      <c r="W57" s="856"/>
      <c r="X57" s="856"/>
      <c r="Y57" s="856"/>
      <c r="Z57" s="856"/>
      <c r="AA57" s="856"/>
      <c r="AB57" s="856"/>
      <c r="AC57" s="856"/>
      <c r="AD57" s="856"/>
      <c r="AE57" s="857"/>
      <c r="AF57" s="800"/>
      <c r="AG57" s="801"/>
      <c r="AH57" s="801"/>
      <c r="AI57" s="801"/>
      <c r="AJ57" s="802"/>
      <c r="AK57" s="859"/>
      <c r="AL57" s="856"/>
      <c r="AM57" s="856"/>
      <c r="AN57" s="856"/>
      <c r="AO57" s="856"/>
      <c r="AP57" s="856"/>
      <c r="AQ57" s="856"/>
      <c r="AR57" s="856"/>
      <c r="AS57" s="856"/>
      <c r="AT57" s="856"/>
      <c r="AU57" s="856"/>
      <c r="AV57" s="856"/>
      <c r="AW57" s="856"/>
      <c r="AX57" s="856"/>
      <c r="AY57" s="856"/>
      <c r="AZ57" s="858"/>
      <c r="BA57" s="858"/>
      <c r="BB57" s="858"/>
      <c r="BC57" s="858"/>
      <c r="BD57" s="858"/>
      <c r="BE57" s="851"/>
      <c r="BF57" s="851"/>
      <c r="BG57" s="851"/>
      <c r="BH57" s="851"/>
      <c r="BI57" s="852"/>
      <c r="BJ57" s="214"/>
      <c r="BK57" s="214"/>
      <c r="BL57" s="214"/>
      <c r="BM57" s="214"/>
      <c r="BN57" s="214"/>
      <c r="BO57" s="223"/>
      <c r="BP57" s="223"/>
      <c r="BQ57" s="220">
        <v>51</v>
      </c>
      <c r="BR57" s="221"/>
      <c r="BS57" s="787"/>
      <c r="BT57" s="788"/>
      <c r="BU57" s="788"/>
      <c r="BV57" s="788"/>
      <c r="BW57" s="788"/>
      <c r="BX57" s="788"/>
      <c r="BY57" s="788"/>
      <c r="BZ57" s="788"/>
      <c r="CA57" s="788"/>
      <c r="CB57" s="788"/>
      <c r="CC57" s="788"/>
      <c r="CD57" s="788"/>
      <c r="CE57" s="788"/>
      <c r="CF57" s="788"/>
      <c r="CG57" s="789"/>
      <c r="CH57" s="790"/>
      <c r="CI57" s="791"/>
      <c r="CJ57" s="791"/>
      <c r="CK57" s="791"/>
      <c r="CL57" s="792"/>
      <c r="CM57" s="790"/>
      <c r="CN57" s="791"/>
      <c r="CO57" s="791"/>
      <c r="CP57" s="791"/>
      <c r="CQ57" s="792"/>
      <c r="CR57" s="790"/>
      <c r="CS57" s="791"/>
      <c r="CT57" s="791"/>
      <c r="CU57" s="791"/>
      <c r="CV57" s="792"/>
      <c r="CW57" s="790"/>
      <c r="CX57" s="791"/>
      <c r="CY57" s="791"/>
      <c r="CZ57" s="791"/>
      <c r="DA57" s="792"/>
      <c r="DB57" s="790"/>
      <c r="DC57" s="791"/>
      <c r="DD57" s="791"/>
      <c r="DE57" s="791"/>
      <c r="DF57" s="792"/>
      <c r="DG57" s="790"/>
      <c r="DH57" s="791"/>
      <c r="DI57" s="791"/>
      <c r="DJ57" s="791"/>
      <c r="DK57" s="792"/>
      <c r="DL57" s="790"/>
      <c r="DM57" s="791"/>
      <c r="DN57" s="791"/>
      <c r="DO57" s="791"/>
      <c r="DP57" s="792"/>
      <c r="DQ57" s="790"/>
      <c r="DR57" s="791"/>
      <c r="DS57" s="791"/>
      <c r="DT57" s="791"/>
      <c r="DU57" s="792"/>
      <c r="DV57" s="787"/>
      <c r="DW57" s="788"/>
      <c r="DX57" s="788"/>
      <c r="DY57" s="788"/>
      <c r="DZ57" s="793"/>
      <c r="EA57" s="212"/>
    </row>
    <row r="58" spans="1:131" ht="26.25" customHeight="1" x14ac:dyDescent="0.15">
      <c r="A58" s="220">
        <v>31</v>
      </c>
      <c r="B58" s="794"/>
      <c r="C58" s="795"/>
      <c r="D58" s="795"/>
      <c r="E58" s="795"/>
      <c r="F58" s="795"/>
      <c r="G58" s="795"/>
      <c r="H58" s="795"/>
      <c r="I58" s="795"/>
      <c r="J58" s="795"/>
      <c r="K58" s="795"/>
      <c r="L58" s="795"/>
      <c r="M58" s="795"/>
      <c r="N58" s="795"/>
      <c r="O58" s="795"/>
      <c r="P58" s="796"/>
      <c r="Q58" s="855"/>
      <c r="R58" s="856"/>
      <c r="S58" s="856"/>
      <c r="T58" s="856"/>
      <c r="U58" s="856"/>
      <c r="V58" s="856"/>
      <c r="W58" s="856"/>
      <c r="X58" s="856"/>
      <c r="Y58" s="856"/>
      <c r="Z58" s="856"/>
      <c r="AA58" s="856"/>
      <c r="AB58" s="856"/>
      <c r="AC58" s="856"/>
      <c r="AD58" s="856"/>
      <c r="AE58" s="857"/>
      <c r="AF58" s="800"/>
      <c r="AG58" s="801"/>
      <c r="AH58" s="801"/>
      <c r="AI58" s="801"/>
      <c r="AJ58" s="802"/>
      <c r="AK58" s="859"/>
      <c r="AL58" s="856"/>
      <c r="AM58" s="856"/>
      <c r="AN58" s="856"/>
      <c r="AO58" s="856"/>
      <c r="AP58" s="856"/>
      <c r="AQ58" s="856"/>
      <c r="AR58" s="856"/>
      <c r="AS58" s="856"/>
      <c r="AT58" s="856"/>
      <c r="AU58" s="856"/>
      <c r="AV58" s="856"/>
      <c r="AW58" s="856"/>
      <c r="AX58" s="856"/>
      <c r="AY58" s="856"/>
      <c r="AZ58" s="858"/>
      <c r="BA58" s="858"/>
      <c r="BB58" s="858"/>
      <c r="BC58" s="858"/>
      <c r="BD58" s="858"/>
      <c r="BE58" s="851"/>
      <c r="BF58" s="851"/>
      <c r="BG58" s="851"/>
      <c r="BH58" s="851"/>
      <c r="BI58" s="852"/>
      <c r="BJ58" s="214"/>
      <c r="BK58" s="214"/>
      <c r="BL58" s="214"/>
      <c r="BM58" s="214"/>
      <c r="BN58" s="214"/>
      <c r="BO58" s="223"/>
      <c r="BP58" s="223"/>
      <c r="BQ58" s="220">
        <v>52</v>
      </c>
      <c r="BR58" s="221"/>
      <c r="BS58" s="787"/>
      <c r="BT58" s="788"/>
      <c r="BU58" s="788"/>
      <c r="BV58" s="788"/>
      <c r="BW58" s="788"/>
      <c r="BX58" s="788"/>
      <c r="BY58" s="788"/>
      <c r="BZ58" s="788"/>
      <c r="CA58" s="788"/>
      <c r="CB58" s="788"/>
      <c r="CC58" s="788"/>
      <c r="CD58" s="788"/>
      <c r="CE58" s="788"/>
      <c r="CF58" s="788"/>
      <c r="CG58" s="789"/>
      <c r="CH58" s="790"/>
      <c r="CI58" s="791"/>
      <c r="CJ58" s="791"/>
      <c r="CK58" s="791"/>
      <c r="CL58" s="792"/>
      <c r="CM58" s="790"/>
      <c r="CN58" s="791"/>
      <c r="CO58" s="791"/>
      <c r="CP58" s="791"/>
      <c r="CQ58" s="792"/>
      <c r="CR58" s="790"/>
      <c r="CS58" s="791"/>
      <c r="CT58" s="791"/>
      <c r="CU58" s="791"/>
      <c r="CV58" s="792"/>
      <c r="CW58" s="790"/>
      <c r="CX58" s="791"/>
      <c r="CY58" s="791"/>
      <c r="CZ58" s="791"/>
      <c r="DA58" s="792"/>
      <c r="DB58" s="790"/>
      <c r="DC58" s="791"/>
      <c r="DD58" s="791"/>
      <c r="DE58" s="791"/>
      <c r="DF58" s="792"/>
      <c r="DG58" s="790"/>
      <c r="DH58" s="791"/>
      <c r="DI58" s="791"/>
      <c r="DJ58" s="791"/>
      <c r="DK58" s="792"/>
      <c r="DL58" s="790"/>
      <c r="DM58" s="791"/>
      <c r="DN58" s="791"/>
      <c r="DO58" s="791"/>
      <c r="DP58" s="792"/>
      <c r="DQ58" s="790"/>
      <c r="DR58" s="791"/>
      <c r="DS58" s="791"/>
      <c r="DT58" s="791"/>
      <c r="DU58" s="792"/>
      <c r="DV58" s="787"/>
      <c r="DW58" s="788"/>
      <c r="DX58" s="788"/>
      <c r="DY58" s="788"/>
      <c r="DZ58" s="793"/>
      <c r="EA58" s="212"/>
    </row>
    <row r="59" spans="1:131" ht="26.25" customHeight="1" x14ac:dyDescent="0.15">
      <c r="A59" s="220">
        <v>32</v>
      </c>
      <c r="B59" s="794"/>
      <c r="C59" s="795"/>
      <c r="D59" s="795"/>
      <c r="E59" s="795"/>
      <c r="F59" s="795"/>
      <c r="G59" s="795"/>
      <c r="H59" s="795"/>
      <c r="I59" s="795"/>
      <c r="J59" s="795"/>
      <c r="K59" s="795"/>
      <c r="L59" s="795"/>
      <c r="M59" s="795"/>
      <c r="N59" s="795"/>
      <c r="O59" s="795"/>
      <c r="P59" s="796"/>
      <c r="Q59" s="855"/>
      <c r="R59" s="856"/>
      <c r="S59" s="856"/>
      <c r="T59" s="856"/>
      <c r="U59" s="856"/>
      <c r="V59" s="856"/>
      <c r="W59" s="856"/>
      <c r="X59" s="856"/>
      <c r="Y59" s="856"/>
      <c r="Z59" s="856"/>
      <c r="AA59" s="856"/>
      <c r="AB59" s="856"/>
      <c r="AC59" s="856"/>
      <c r="AD59" s="856"/>
      <c r="AE59" s="857"/>
      <c r="AF59" s="800"/>
      <c r="AG59" s="801"/>
      <c r="AH59" s="801"/>
      <c r="AI59" s="801"/>
      <c r="AJ59" s="802"/>
      <c r="AK59" s="859"/>
      <c r="AL59" s="856"/>
      <c r="AM59" s="856"/>
      <c r="AN59" s="856"/>
      <c r="AO59" s="856"/>
      <c r="AP59" s="856"/>
      <c r="AQ59" s="856"/>
      <c r="AR59" s="856"/>
      <c r="AS59" s="856"/>
      <c r="AT59" s="856"/>
      <c r="AU59" s="856"/>
      <c r="AV59" s="856"/>
      <c r="AW59" s="856"/>
      <c r="AX59" s="856"/>
      <c r="AY59" s="856"/>
      <c r="AZ59" s="858"/>
      <c r="BA59" s="858"/>
      <c r="BB59" s="858"/>
      <c r="BC59" s="858"/>
      <c r="BD59" s="858"/>
      <c r="BE59" s="851"/>
      <c r="BF59" s="851"/>
      <c r="BG59" s="851"/>
      <c r="BH59" s="851"/>
      <c r="BI59" s="852"/>
      <c r="BJ59" s="214"/>
      <c r="BK59" s="214"/>
      <c r="BL59" s="214"/>
      <c r="BM59" s="214"/>
      <c r="BN59" s="214"/>
      <c r="BO59" s="223"/>
      <c r="BP59" s="223"/>
      <c r="BQ59" s="220">
        <v>53</v>
      </c>
      <c r="BR59" s="221"/>
      <c r="BS59" s="787"/>
      <c r="BT59" s="788"/>
      <c r="BU59" s="788"/>
      <c r="BV59" s="788"/>
      <c r="BW59" s="788"/>
      <c r="BX59" s="788"/>
      <c r="BY59" s="788"/>
      <c r="BZ59" s="788"/>
      <c r="CA59" s="788"/>
      <c r="CB59" s="788"/>
      <c r="CC59" s="788"/>
      <c r="CD59" s="788"/>
      <c r="CE59" s="788"/>
      <c r="CF59" s="788"/>
      <c r="CG59" s="789"/>
      <c r="CH59" s="790"/>
      <c r="CI59" s="791"/>
      <c r="CJ59" s="791"/>
      <c r="CK59" s="791"/>
      <c r="CL59" s="792"/>
      <c r="CM59" s="790"/>
      <c r="CN59" s="791"/>
      <c r="CO59" s="791"/>
      <c r="CP59" s="791"/>
      <c r="CQ59" s="792"/>
      <c r="CR59" s="790"/>
      <c r="CS59" s="791"/>
      <c r="CT59" s="791"/>
      <c r="CU59" s="791"/>
      <c r="CV59" s="792"/>
      <c r="CW59" s="790"/>
      <c r="CX59" s="791"/>
      <c r="CY59" s="791"/>
      <c r="CZ59" s="791"/>
      <c r="DA59" s="792"/>
      <c r="DB59" s="790"/>
      <c r="DC59" s="791"/>
      <c r="DD59" s="791"/>
      <c r="DE59" s="791"/>
      <c r="DF59" s="792"/>
      <c r="DG59" s="790"/>
      <c r="DH59" s="791"/>
      <c r="DI59" s="791"/>
      <c r="DJ59" s="791"/>
      <c r="DK59" s="792"/>
      <c r="DL59" s="790"/>
      <c r="DM59" s="791"/>
      <c r="DN59" s="791"/>
      <c r="DO59" s="791"/>
      <c r="DP59" s="792"/>
      <c r="DQ59" s="790"/>
      <c r="DR59" s="791"/>
      <c r="DS59" s="791"/>
      <c r="DT59" s="791"/>
      <c r="DU59" s="792"/>
      <c r="DV59" s="787"/>
      <c r="DW59" s="788"/>
      <c r="DX59" s="788"/>
      <c r="DY59" s="788"/>
      <c r="DZ59" s="793"/>
      <c r="EA59" s="212"/>
    </row>
    <row r="60" spans="1:131" ht="26.25" customHeight="1" x14ac:dyDescent="0.15">
      <c r="A60" s="220">
        <v>33</v>
      </c>
      <c r="B60" s="794"/>
      <c r="C60" s="795"/>
      <c r="D60" s="795"/>
      <c r="E60" s="795"/>
      <c r="F60" s="795"/>
      <c r="G60" s="795"/>
      <c r="H60" s="795"/>
      <c r="I60" s="795"/>
      <c r="J60" s="795"/>
      <c r="K60" s="795"/>
      <c r="L60" s="795"/>
      <c r="M60" s="795"/>
      <c r="N60" s="795"/>
      <c r="O60" s="795"/>
      <c r="P60" s="796"/>
      <c r="Q60" s="855"/>
      <c r="R60" s="856"/>
      <c r="S60" s="856"/>
      <c r="T60" s="856"/>
      <c r="U60" s="856"/>
      <c r="V60" s="856"/>
      <c r="W60" s="856"/>
      <c r="X60" s="856"/>
      <c r="Y60" s="856"/>
      <c r="Z60" s="856"/>
      <c r="AA60" s="856"/>
      <c r="AB60" s="856"/>
      <c r="AC60" s="856"/>
      <c r="AD60" s="856"/>
      <c r="AE60" s="857"/>
      <c r="AF60" s="800"/>
      <c r="AG60" s="801"/>
      <c r="AH60" s="801"/>
      <c r="AI60" s="801"/>
      <c r="AJ60" s="802"/>
      <c r="AK60" s="859"/>
      <c r="AL60" s="856"/>
      <c r="AM60" s="856"/>
      <c r="AN60" s="856"/>
      <c r="AO60" s="856"/>
      <c r="AP60" s="856"/>
      <c r="AQ60" s="856"/>
      <c r="AR60" s="856"/>
      <c r="AS60" s="856"/>
      <c r="AT60" s="856"/>
      <c r="AU60" s="856"/>
      <c r="AV60" s="856"/>
      <c r="AW60" s="856"/>
      <c r="AX60" s="856"/>
      <c r="AY60" s="856"/>
      <c r="AZ60" s="858"/>
      <c r="BA60" s="858"/>
      <c r="BB60" s="858"/>
      <c r="BC60" s="858"/>
      <c r="BD60" s="858"/>
      <c r="BE60" s="851"/>
      <c r="BF60" s="851"/>
      <c r="BG60" s="851"/>
      <c r="BH60" s="851"/>
      <c r="BI60" s="852"/>
      <c r="BJ60" s="214"/>
      <c r="BK60" s="214"/>
      <c r="BL60" s="214"/>
      <c r="BM60" s="214"/>
      <c r="BN60" s="214"/>
      <c r="BO60" s="223"/>
      <c r="BP60" s="223"/>
      <c r="BQ60" s="220">
        <v>54</v>
      </c>
      <c r="BR60" s="221"/>
      <c r="BS60" s="787"/>
      <c r="BT60" s="788"/>
      <c r="BU60" s="788"/>
      <c r="BV60" s="788"/>
      <c r="BW60" s="788"/>
      <c r="BX60" s="788"/>
      <c r="BY60" s="788"/>
      <c r="BZ60" s="788"/>
      <c r="CA60" s="788"/>
      <c r="CB60" s="788"/>
      <c r="CC60" s="788"/>
      <c r="CD60" s="788"/>
      <c r="CE60" s="788"/>
      <c r="CF60" s="788"/>
      <c r="CG60" s="789"/>
      <c r="CH60" s="790"/>
      <c r="CI60" s="791"/>
      <c r="CJ60" s="791"/>
      <c r="CK60" s="791"/>
      <c r="CL60" s="792"/>
      <c r="CM60" s="790"/>
      <c r="CN60" s="791"/>
      <c r="CO60" s="791"/>
      <c r="CP60" s="791"/>
      <c r="CQ60" s="792"/>
      <c r="CR60" s="790"/>
      <c r="CS60" s="791"/>
      <c r="CT60" s="791"/>
      <c r="CU60" s="791"/>
      <c r="CV60" s="792"/>
      <c r="CW60" s="790"/>
      <c r="CX60" s="791"/>
      <c r="CY60" s="791"/>
      <c r="CZ60" s="791"/>
      <c r="DA60" s="792"/>
      <c r="DB60" s="790"/>
      <c r="DC60" s="791"/>
      <c r="DD60" s="791"/>
      <c r="DE60" s="791"/>
      <c r="DF60" s="792"/>
      <c r="DG60" s="790"/>
      <c r="DH60" s="791"/>
      <c r="DI60" s="791"/>
      <c r="DJ60" s="791"/>
      <c r="DK60" s="792"/>
      <c r="DL60" s="790"/>
      <c r="DM60" s="791"/>
      <c r="DN60" s="791"/>
      <c r="DO60" s="791"/>
      <c r="DP60" s="792"/>
      <c r="DQ60" s="790"/>
      <c r="DR60" s="791"/>
      <c r="DS60" s="791"/>
      <c r="DT60" s="791"/>
      <c r="DU60" s="792"/>
      <c r="DV60" s="787"/>
      <c r="DW60" s="788"/>
      <c r="DX60" s="788"/>
      <c r="DY60" s="788"/>
      <c r="DZ60" s="793"/>
      <c r="EA60" s="212"/>
    </row>
    <row r="61" spans="1:131" ht="26.25" customHeight="1" thickBot="1" x14ac:dyDescent="0.2">
      <c r="A61" s="220">
        <v>34</v>
      </c>
      <c r="B61" s="794"/>
      <c r="C61" s="795"/>
      <c r="D61" s="795"/>
      <c r="E61" s="795"/>
      <c r="F61" s="795"/>
      <c r="G61" s="795"/>
      <c r="H61" s="795"/>
      <c r="I61" s="795"/>
      <c r="J61" s="795"/>
      <c r="K61" s="795"/>
      <c r="L61" s="795"/>
      <c r="M61" s="795"/>
      <c r="N61" s="795"/>
      <c r="O61" s="795"/>
      <c r="P61" s="796"/>
      <c r="Q61" s="855"/>
      <c r="R61" s="856"/>
      <c r="S61" s="856"/>
      <c r="T61" s="856"/>
      <c r="U61" s="856"/>
      <c r="V61" s="856"/>
      <c r="W61" s="856"/>
      <c r="X61" s="856"/>
      <c r="Y61" s="856"/>
      <c r="Z61" s="856"/>
      <c r="AA61" s="856"/>
      <c r="AB61" s="856"/>
      <c r="AC61" s="856"/>
      <c r="AD61" s="856"/>
      <c r="AE61" s="857"/>
      <c r="AF61" s="800"/>
      <c r="AG61" s="801"/>
      <c r="AH61" s="801"/>
      <c r="AI61" s="801"/>
      <c r="AJ61" s="802"/>
      <c r="AK61" s="859"/>
      <c r="AL61" s="856"/>
      <c r="AM61" s="856"/>
      <c r="AN61" s="856"/>
      <c r="AO61" s="856"/>
      <c r="AP61" s="856"/>
      <c r="AQ61" s="856"/>
      <c r="AR61" s="856"/>
      <c r="AS61" s="856"/>
      <c r="AT61" s="856"/>
      <c r="AU61" s="856"/>
      <c r="AV61" s="856"/>
      <c r="AW61" s="856"/>
      <c r="AX61" s="856"/>
      <c r="AY61" s="856"/>
      <c r="AZ61" s="858"/>
      <c r="BA61" s="858"/>
      <c r="BB61" s="858"/>
      <c r="BC61" s="858"/>
      <c r="BD61" s="858"/>
      <c r="BE61" s="851"/>
      <c r="BF61" s="851"/>
      <c r="BG61" s="851"/>
      <c r="BH61" s="851"/>
      <c r="BI61" s="852"/>
      <c r="BJ61" s="214"/>
      <c r="BK61" s="214"/>
      <c r="BL61" s="214"/>
      <c r="BM61" s="214"/>
      <c r="BN61" s="214"/>
      <c r="BO61" s="223"/>
      <c r="BP61" s="223"/>
      <c r="BQ61" s="220">
        <v>55</v>
      </c>
      <c r="BR61" s="221"/>
      <c r="BS61" s="787"/>
      <c r="BT61" s="788"/>
      <c r="BU61" s="788"/>
      <c r="BV61" s="788"/>
      <c r="BW61" s="788"/>
      <c r="BX61" s="788"/>
      <c r="BY61" s="788"/>
      <c r="BZ61" s="788"/>
      <c r="CA61" s="788"/>
      <c r="CB61" s="788"/>
      <c r="CC61" s="788"/>
      <c r="CD61" s="788"/>
      <c r="CE61" s="788"/>
      <c r="CF61" s="788"/>
      <c r="CG61" s="789"/>
      <c r="CH61" s="790"/>
      <c r="CI61" s="791"/>
      <c r="CJ61" s="791"/>
      <c r="CK61" s="791"/>
      <c r="CL61" s="792"/>
      <c r="CM61" s="790"/>
      <c r="CN61" s="791"/>
      <c r="CO61" s="791"/>
      <c r="CP61" s="791"/>
      <c r="CQ61" s="792"/>
      <c r="CR61" s="790"/>
      <c r="CS61" s="791"/>
      <c r="CT61" s="791"/>
      <c r="CU61" s="791"/>
      <c r="CV61" s="792"/>
      <c r="CW61" s="790"/>
      <c r="CX61" s="791"/>
      <c r="CY61" s="791"/>
      <c r="CZ61" s="791"/>
      <c r="DA61" s="792"/>
      <c r="DB61" s="790"/>
      <c r="DC61" s="791"/>
      <c r="DD61" s="791"/>
      <c r="DE61" s="791"/>
      <c r="DF61" s="792"/>
      <c r="DG61" s="790"/>
      <c r="DH61" s="791"/>
      <c r="DI61" s="791"/>
      <c r="DJ61" s="791"/>
      <c r="DK61" s="792"/>
      <c r="DL61" s="790"/>
      <c r="DM61" s="791"/>
      <c r="DN61" s="791"/>
      <c r="DO61" s="791"/>
      <c r="DP61" s="792"/>
      <c r="DQ61" s="790"/>
      <c r="DR61" s="791"/>
      <c r="DS61" s="791"/>
      <c r="DT61" s="791"/>
      <c r="DU61" s="792"/>
      <c r="DV61" s="787"/>
      <c r="DW61" s="788"/>
      <c r="DX61" s="788"/>
      <c r="DY61" s="788"/>
      <c r="DZ61" s="793"/>
      <c r="EA61" s="212"/>
    </row>
    <row r="62" spans="1:131" ht="26.25" customHeight="1" x14ac:dyDescent="0.15">
      <c r="A62" s="220">
        <v>35</v>
      </c>
      <c r="B62" s="794"/>
      <c r="C62" s="795"/>
      <c r="D62" s="795"/>
      <c r="E62" s="795"/>
      <c r="F62" s="795"/>
      <c r="G62" s="795"/>
      <c r="H62" s="795"/>
      <c r="I62" s="795"/>
      <c r="J62" s="795"/>
      <c r="K62" s="795"/>
      <c r="L62" s="795"/>
      <c r="M62" s="795"/>
      <c r="N62" s="795"/>
      <c r="O62" s="795"/>
      <c r="P62" s="796"/>
      <c r="Q62" s="855"/>
      <c r="R62" s="856"/>
      <c r="S62" s="856"/>
      <c r="T62" s="856"/>
      <c r="U62" s="856"/>
      <c r="V62" s="856"/>
      <c r="W62" s="856"/>
      <c r="X62" s="856"/>
      <c r="Y62" s="856"/>
      <c r="Z62" s="856"/>
      <c r="AA62" s="856"/>
      <c r="AB62" s="856"/>
      <c r="AC62" s="856"/>
      <c r="AD62" s="856"/>
      <c r="AE62" s="857"/>
      <c r="AF62" s="800"/>
      <c r="AG62" s="801"/>
      <c r="AH62" s="801"/>
      <c r="AI62" s="801"/>
      <c r="AJ62" s="802"/>
      <c r="AK62" s="859"/>
      <c r="AL62" s="856"/>
      <c r="AM62" s="856"/>
      <c r="AN62" s="856"/>
      <c r="AO62" s="856"/>
      <c r="AP62" s="856"/>
      <c r="AQ62" s="856"/>
      <c r="AR62" s="856"/>
      <c r="AS62" s="856"/>
      <c r="AT62" s="856"/>
      <c r="AU62" s="856"/>
      <c r="AV62" s="856"/>
      <c r="AW62" s="856"/>
      <c r="AX62" s="856"/>
      <c r="AY62" s="856"/>
      <c r="AZ62" s="858"/>
      <c r="BA62" s="858"/>
      <c r="BB62" s="858"/>
      <c r="BC62" s="858"/>
      <c r="BD62" s="858"/>
      <c r="BE62" s="851"/>
      <c r="BF62" s="851"/>
      <c r="BG62" s="851"/>
      <c r="BH62" s="851"/>
      <c r="BI62" s="852"/>
      <c r="BJ62" s="867" t="s">
        <v>394</v>
      </c>
      <c r="BK62" s="825"/>
      <c r="BL62" s="825"/>
      <c r="BM62" s="825"/>
      <c r="BN62" s="826"/>
      <c r="BO62" s="223"/>
      <c r="BP62" s="223"/>
      <c r="BQ62" s="220">
        <v>56</v>
      </c>
      <c r="BR62" s="221"/>
      <c r="BS62" s="787"/>
      <c r="BT62" s="788"/>
      <c r="BU62" s="788"/>
      <c r="BV62" s="788"/>
      <c r="BW62" s="788"/>
      <c r="BX62" s="788"/>
      <c r="BY62" s="788"/>
      <c r="BZ62" s="788"/>
      <c r="CA62" s="788"/>
      <c r="CB62" s="788"/>
      <c r="CC62" s="788"/>
      <c r="CD62" s="788"/>
      <c r="CE62" s="788"/>
      <c r="CF62" s="788"/>
      <c r="CG62" s="789"/>
      <c r="CH62" s="790"/>
      <c r="CI62" s="791"/>
      <c r="CJ62" s="791"/>
      <c r="CK62" s="791"/>
      <c r="CL62" s="792"/>
      <c r="CM62" s="790"/>
      <c r="CN62" s="791"/>
      <c r="CO62" s="791"/>
      <c r="CP62" s="791"/>
      <c r="CQ62" s="792"/>
      <c r="CR62" s="790"/>
      <c r="CS62" s="791"/>
      <c r="CT62" s="791"/>
      <c r="CU62" s="791"/>
      <c r="CV62" s="792"/>
      <c r="CW62" s="790"/>
      <c r="CX62" s="791"/>
      <c r="CY62" s="791"/>
      <c r="CZ62" s="791"/>
      <c r="DA62" s="792"/>
      <c r="DB62" s="790"/>
      <c r="DC62" s="791"/>
      <c r="DD62" s="791"/>
      <c r="DE62" s="791"/>
      <c r="DF62" s="792"/>
      <c r="DG62" s="790"/>
      <c r="DH62" s="791"/>
      <c r="DI62" s="791"/>
      <c r="DJ62" s="791"/>
      <c r="DK62" s="792"/>
      <c r="DL62" s="790"/>
      <c r="DM62" s="791"/>
      <c r="DN62" s="791"/>
      <c r="DO62" s="791"/>
      <c r="DP62" s="792"/>
      <c r="DQ62" s="790"/>
      <c r="DR62" s="791"/>
      <c r="DS62" s="791"/>
      <c r="DT62" s="791"/>
      <c r="DU62" s="792"/>
      <c r="DV62" s="787"/>
      <c r="DW62" s="788"/>
      <c r="DX62" s="788"/>
      <c r="DY62" s="788"/>
      <c r="DZ62" s="793"/>
      <c r="EA62" s="212"/>
    </row>
    <row r="63" spans="1:131" ht="26.25" customHeight="1" thickBot="1" x14ac:dyDescent="0.2">
      <c r="A63" s="222" t="s">
        <v>378</v>
      </c>
      <c r="B63" s="805" t="s">
        <v>395</v>
      </c>
      <c r="C63" s="806"/>
      <c r="D63" s="806"/>
      <c r="E63" s="806"/>
      <c r="F63" s="806"/>
      <c r="G63" s="806"/>
      <c r="H63" s="806"/>
      <c r="I63" s="806"/>
      <c r="J63" s="806"/>
      <c r="K63" s="806"/>
      <c r="L63" s="806"/>
      <c r="M63" s="806"/>
      <c r="N63" s="806"/>
      <c r="O63" s="806"/>
      <c r="P63" s="807"/>
      <c r="Q63" s="860"/>
      <c r="R63" s="861"/>
      <c r="S63" s="861"/>
      <c r="T63" s="861"/>
      <c r="U63" s="861"/>
      <c r="V63" s="861"/>
      <c r="W63" s="861"/>
      <c r="X63" s="861"/>
      <c r="Y63" s="861"/>
      <c r="Z63" s="861"/>
      <c r="AA63" s="861"/>
      <c r="AB63" s="861"/>
      <c r="AC63" s="861"/>
      <c r="AD63" s="861"/>
      <c r="AE63" s="862"/>
      <c r="AF63" s="863">
        <v>58</v>
      </c>
      <c r="AG63" s="864"/>
      <c r="AH63" s="864"/>
      <c r="AI63" s="864"/>
      <c r="AJ63" s="865"/>
      <c r="AK63" s="866"/>
      <c r="AL63" s="861"/>
      <c r="AM63" s="861"/>
      <c r="AN63" s="861"/>
      <c r="AO63" s="861"/>
      <c r="AP63" s="868">
        <v>2325</v>
      </c>
      <c r="AQ63" s="869"/>
      <c r="AR63" s="869"/>
      <c r="AS63" s="869"/>
      <c r="AT63" s="870"/>
      <c r="AU63" s="868">
        <v>1985</v>
      </c>
      <c r="AV63" s="869"/>
      <c r="AW63" s="869"/>
      <c r="AX63" s="869"/>
      <c r="AY63" s="870"/>
      <c r="AZ63" s="871"/>
      <c r="BA63" s="871"/>
      <c r="BB63" s="871"/>
      <c r="BC63" s="871"/>
      <c r="BD63" s="871"/>
      <c r="BE63" s="872"/>
      <c r="BF63" s="872"/>
      <c r="BG63" s="872"/>
      <c r="BH63" s="872"/>
      <c r="BI63" s="873"/>
      <c r="BJ63" s="874" t="s">
        <v>121</v>
      </c>
      <c r="BK63" s="869"/>
      <c r="BL63" s="869"/>
      <c r="BM63" s="869"/>
      <c r="BN63" s="875"/>
      <c r="BO63" s="223"/>
      <c r="BP63" s="223"/>
      <c r="BQ63" s="220">
        <v>57</v>
      </c>
      <c r="BR63" s="221"/>
      <c r="BS63" s="787"/>
      <c r="BT63" s="788"/>
      <c r="BU63" s="788"/>
      <c r="BV63" s="788"/>
      <c r="BW63" s="788"/>
      <c r="BX63" s="788"/>
      <c r="BY63" s="788"/>
      <c r="BZ63" s="788"/>
      <c r="CA63" s="788"/>
      <c r="CB63" s="788"/>
      <c r="CC63" s="788"/>
      <c r="CD63" s="788"/>
      <c r="CE63" s="788"/>
      <c r="CF63" s="788"/>
      <c r="CG63" s="789"/>
      <c r="CH63" s="790"/>
      <c r="CI63" s="791"/>
      <c r="CJ63" s="791"/>
      <c r="CK63" s="791"/>
      <c r="CL63" s="792"/>
      <c r="CM63" s="790"/>
      <c r="CN63" s="791"/>
      <c r="CO63" s="791"/>
      <c r="CP63" s="791"/>
      <c r="CQ63" s="792"/>
      <c r="CR63" s="790"/>
      <c r="CS63" s="791"/>
      <c r="CT63" s="791"/>
      <c r="CU63" s="791"/>
      <c r="CV63" s="792"/>
      <c r="CW63" s="790"/>
      <c r="CX63" s="791"/>
      <c r="CY63" s="791"/>
      <c r="CZ63" s="791"/>
      <c r="DA63" s="792"/>
      <c r="DB63" s="790"/>
      <c r="DC63" s="791"/>
      <c r="DD63" s="791"/>
      <c r="DE63" s="791"/>
      <c r="DF63" s="792"/>
      <c r="DG63" s="790"/>
      <c r="DH63" s="791"/>
      <c r="DI63" s="791"/>
      <c r="DJ63" s="791"/>
      <c r="DK63" s="792"/>
      <c r="DL63" s="790"/>
      <c r="DM63" s="791"/>
      <c r="DN63" s="791"/>
      <c r="DO63" s="791"/>
      <c r="DP63" s="792"/>
      <c r="DQ63" s="790"/>
      <c r="DR63" s="791"/>
      <c r="DS63" s="791"/>
      <c r="DT63" s="791"/>
      <c r="DU63" s="792"/>
      <c r="DV63" s="787"/>
      <c r="DW63" s="788"/>
      <c r="DX63" s="788"/>
      <c r="DY63" s="788"/>
      <c r="DZ63" s="793"/>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7"/>
      <c r="BT64" s="788"/>
      <c r="BU64" s="788"/>
      <c r="BV64" s="788"/>
      <c r="BW64" s="788"/>
      <c r="BX64" s="788"/>
      <c r="BY64" s="788"/>
      <c r="BZ64" s="788"/>
      <c r="CA64" s="788"/>
      <c r="CB64" s="788"/>
      <c r="CC64" s="788"/>
      <c r="CD64" s="788"/>
      <c r="CE64" s="788"/>
      <c r="CF64" s="788"/>
      <c r="CG64" s="789"/>
      <c r="CH64" s="790"/>
      <c r="CI64" s="791"/>
      <c r="CJ64" s="791"/>
      <c r="CK64" s="791"/>
      <c r="CL64" s="792"/>
      <c r="CM64" s="790"/>
      <c r="CN64" s="791"/>
      <c r="CO64" s="791"/>
      <c r="CP64" s="791"/>
      <c r="CQ64" s="792"/>
      <c r="CR64" s="790"/>
      <c r="CS64" s="791"/>
      <c r="CT64" s="791"/>
      <c r="CU64" s="791"/>
      <c r="CV64" s="792"/>
      <c r="CW64" s="790"/>
      <c r="CX64" s="791"/>
      <c r="CY64" s="791"/>
      <c r="CZ64" s="791"/>
      <c r="DA64" s="792"/>
      <c r="DB64" s="790"/>
      <c r="DC64" s="791"/>
      <c r="DD64" s="791"/>
      <c r="DE64" s="791"/>
      <c r="DF64" s="792"/>
      <c r="DG64" s="790"/>
      <c r="DH64" s="791"/>
      <c r="DI64" s="791"/>
      <c r="DJ64" s="791"/>
      <c r="DK64" s="792"/>
      <c r="DL64" s="790"/>
      <c r="DM64" s="791"/>
      <c r="DN64" s="791"/>
      <c r="DO64" s="791"/>
      <c r="DP64" s="792"/>
      <c r="DQ64" s="790"/>
      <c r="DR64" s="791"/>
      <c r="DS64" s="791"/>
      <c r="DT64" s="791"/>
      <c r="DU64" s="792"/>
      <c r="DV64" s="787"/>
      <c r="DW64" s="788"/>
      <c r="DX64" s="788"/>
      <c r="DY64" s="788"/>
      <c r="DZ64" s="793"/>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7"/>
      <c r="BT65" s="788"/>
      <c r="BU65" s="788"/>
      <c r="BV65" s="788"/>
      <c r="BW65" s="788"/>
      <c r="BX65" s="788"/>
      <c r="BY65" s="788"/>
      <c r="BZ65" s="788"/>
      <c r="CA65" s="788"/>
      <c r="CB65" s="788"/>
      <c r="CC65" s="788"/>
      <c r="CD65" s="788"/>
      <c r="CE65" s="788"/>
      <c r="CF65" s="788"/>
      <c r="CG65" s="789"/>
      <c r="CH65" s="790"/>
      <c r="CI65" s="791"/>
      <c r="CJ65" s="791"/>
      <c r="CK65" s="791"/>
      <c r="CL65" s="792"/>
      <c r="CM65" s="790"/>
      <c r="CN65" s="791"/>
      <c r="CO65" s="791"/>
      <c r="CP65" s="791"/>
      <c r="CQ65" s="792"/>
      <c r="CR65" s="790"/>
      <c r="CS65" s="791"/>
      <c r="CT65" s="791"/>
      <c r="CU65" s="791"/>
      <c r="CV65" s="792"/>
      <c r="CW65" s="790"/>
      <c r="CX65" s="791"/>
      <c r="CY65" s="791"/>
      <c r="CZ65" s="791"/>
      <c r="DA65" s="792"/>
      <c r="DB65" s="790"/>
      <c r="DC65" s="791"/>
      <c r="DD65" s="791"/>
      <c r="DE65" s="791"/>
      <c r="DF65" s="792"/>
      <c r="DG65" s="790"/>
      <c r="DH65" s="791"/>
      <c r="DI65" s="791"/>
      <c r="DJ65" s="791"/>
      <c r="DK65" s="792"/>
      <c r="DL65" s="790"/>
      <c r="DM65" s="791"/>
      <c r="DN65" s="791"/>
      <c r="DO65" s="791"/>
      <c r="DP65" s="792"/>
      <c r="DQ65" s="790"/>
      <c r="DR65" s="791"/>
      <c r="DS65" s="791"/>
      <c r="DT65" s="791"/>
      <c r="DU65" s="792"/>
      <c r="DV65" s="787"/>
      <c r="DW65" s="788"/>
      <c r="DX65" s="788"/>
      <c r="DY65" s="788"/>
      <c r="DZ65" s="793"/>
      <c r="EA65" s="212"/>
    </row>
    <row r="66" spans="1:131" ht="26.25" customHeight="1" x14ac:dyDescent="0.15">
      <c r="A66" s="738" t="s">
        <v>397</v>
      </c>
      <c r="B66" s="739"/>
      <c r="C66" s="739"/>
      <c r="D66" s="739"/>
      <c r="E66" s="739"/>
      <c r="F66" s="739"/>
      <c r="G66" s="739"/>
      <c r="H66" s="739"/>
      <c r="I66" s="739"/>
      <c r="J66" s="739"/>
      <c r="K66" s="739"/>
      <c r="L66" s="739"/>
      <c r="M66" s="739"/>
      <c r="N66" s="739"/>
      <c r="O66" s="739"/>
      <c r="P66" s="740"/>
      <c r="Q66" s="744" t="s">
        <v>382</v>
      </c>
      <c r="R66" s="745"/>
      <c r="S66" s="745"/>
      <c r="T66" s="745"/>
      <c r="U66" s="746"/>
      <c r="V66" s="744" t="s">
        <v>383</v>
      </c>
      <c r="W66" s="745"/>
      <c r="X66" s="745"/>
      <c r="Y66" s="745"/>
      <c r="Z66" s="746"/>
      <c r="AA66" s="744" t="s">
        <v>384</v>
      </c>
      <c r="AB66" s="745"/>
      <c r="AC66" s="745"/>
      <c r="AD66" s="745"/>
      <c r="AE66" s="746"/>
      <c r="AF66" s="876" t="s">
        <v>385</v>
      </c>
      <c r="AG66" s="832"/>
      <c r="AH66" s="832"/>
      <c r="AI66" s="832"/>
      <c r="AJ66" s="877"/>
      <c r="AK66" s="744" t="s">
        <v>386</v>
      </c>
      <c r="AL66" s="739"/>
      <c r="AM66" s="739"/>
      <c r="AN66" s="739"/>
      <c r="AO66" s="740"/>
      <c r="AP66" s="744" t="s">
        <v>387</v>
      </c>
      <c r="AQ66" s="745"/>
      <c r="AR66" s="745"/>
      <c r="AS66" s="745"/>
      <c r="AT66" s="746"/>
      <c r="AU66" s="744" t="s">
        <v>398</v>
      </c>
      <c r="AV66" s="745"/>
      <c r="AW66" s="745"/>
      <c r="AX66" s="745"/>
      <c r="AY66" s="746"/>
      <c r="AZ66" s="744" t="s">
        <v>365</v>
      </c>
      <c r="BA66" s="745"/>
      <c r="BB66" s="745"/>
      <c r="BC66" s="745"/>
      <c r="BD66" s="751"/>
      <c r="BE66" s="223"/>
      <c r="BF66" s="223"/>
      <c r="BG66" s="223"/>
      <c r="BH66" s="223"/>
      <c r="BI66" s="223"/>
      <c r="BJ66" s="223"/>
      <c r="BK66" s="223"/>
      <c r="BL66" s="223"/>
      <c r="BM66" s="223"/>
      <c r="BN66" s="223"/>
      <c r="BO66" s="223"/>
      <c r="BP66" s="223"/>
      <c r="BQ66" s="220">
        <v>60</v>
      </c>
      <c r="BR66" s="225"/>
      <c r="BS66" s="881"/>
      <c r="BT66" s="882"/>
      <c r="BU66" s="882"/>
      <c r="BV66" s="882"/>
      <c r="BW66" s="882"/>
      <c r="BX66" s="882"/>
      <c r="BY66" s="882"/>
      <c r="BZ66" s="882"/>
      <c r="CA66" s="882"/>
      <c r="CB66" s="882"/>
      <c r="CC66" s="882"/>
      <c r="CD66" s="882"/>
      <c r="CE66" s="882"/>
      <c r="CF66" s="882"/>
      <c r="CG66" s="887"/>
      <c r="CH66" s="884"/>
      <c r="CI66" s="885"/>
      <c r="CJ66" s="885"/>
      <c r="CK66" s="885"/>
      <c r="CL66" s="886"/>
      <c r="CM66" s="884"/>
      <c r="CN66" s="885"/>
      <c r="CO66" s="885"/>
      <c r="CP66" s="885"/>
      <c r="CQ66" s="886"/>
      <c r="CR66" s="884"/>
      <c r="CS66" s="885"/>
      <c r="CT66" s="885"/>
      <c r="CU66" s="885"/>
      <c r="CV66" s="886"/>
      <c r="CW66" s="884"/>
      <c r="CX66" s="885"/>
      <c r="CY66" s="885"/>
      <c r="CZ66" s="885"/>
      <c r="DA66" s="886"/>
      <c r="DB66" s="884"/>
      <c r="DC66" s="885"/>
      <c r="DD66" s="885"/>
      <c r="DE66" s="885"/>
      <c r="DF66" s="886"/>
      <c r="DG66" s="884"/>
      <c r="DH66" s="885"/>
      <c r="DI66" s="885"/>
      <c r="DJ66" s="885"/>
      <c r="DK66" s="886"/>
      <c r="DL66" s="884"/>
      <c r="DM66" s="885"/>
      <c r="DN66" s="885"/>
      <c r="DO66" s="885"/>
      <c r="DP66" s="886"/>
      <c r="DQ66" s="884"/>
      <c r="DR66" s="885"/>
      <c r="DS66" s="885"/>
      <c r="DT66" s="885"/>
      <c r="DU66" s="886"/>
      <c r="DV66" s="881"/>
      <c r="DW66" s="882"/>
      <c r="DX66" s="882"/>
      <c r="DY66" s="882"/>
      <c r="DZ66" s="883"/>
      <c r="EA66" s="212"/>
    </row>
    <row r="67" spans="1:131" ht="26.25" customHeight="1" thickBot="1" x14ac:dyDescent="0.2">
      <c r="A67" s="741"/>
      <c r="B67" s="742"/>
      <c r="C67" s="742"/>
      <c r="D67" s="742"/>
      <c r="E67" s="742"/>
      <c r="F67" s="742"/>
      <c r="G67" s="742"/>
      <c r="H67" s="742"/>
      <c r="I67" s="742"/>
      <c r="J67" s="742"/>
      <c r="K67" s="742"/>
      <c r="L67" s="742"/>
      <c r="M67" s="742"/>
      <c r="N67" s="742"/>
      <c r="O67" s="742"/>
      <c r="P67" s="743"/>
      <c r="Q67" s="747"/>
      <c r="R67" s="748"/>
      <c r="S67" s="748"/>
      <c r="T67" s="748"/>
      <c r="U67" s="749"/>
      <c r="V67" s="747"/>
      <c r="W67" s="748"/>
      <c r="X67" s="748"/>
      <c r="Y67" s="748"/>
      <c r="Z67" s="749"/>
      <c r="AA67" s="747"/>
      <c r="AB67" s="748"/>
      <c r="AC67" s="748"/>
      <c r="AD67" s="748"/>
      <c r="AE67" s="749"/>
      <c r="AF67" s="878"/>
      <c r="AG67" s="835"/>
      <c r="AH67" s="835"/>
      <c r="AI67" s="835"/>
      <c r="AJ67" s="879"/>
      <c r="AK67" s="880"/>
      <c r="AL67" s="742"/>
      <c r="AM67" s="742"/>
      <c r="AN67" s="742"/>
      <c r="AO67" s="743"/>
      <c r="AP67" s="747"/>
      <c r="AQ67" s="748"/>
      <c r="AR67" s="748"/>
      <c r="AS67" s="748"/>
      <c r="AT67" s="749"/>
      <c r="AU67" s="747"/>
      <c r="AV67" s="748"/>
      <c r="AW67" s="748"/>
      <c r="AX67" s="748"/>
      <c r="AY67" s="749"/>
      <c r="AZ67" s="747"/>
      <c r="BA67" s="748"/>
      <c r="BB67" s="748"/>
      <c r="BC67" s="748"/>
      <c r="BD67" s="753"/>
      <c r="BE67" s="223"/>
      <c r="BF67" s="223"/>
      <c r="BG67" s="223"/>
      <c r="BH67" s="223"/>
      <c r="BI67" s="223"/>
      <c r="BJ67" s="223"/>
      <c r="BK67" s="223"/>
      <c r="BL67" s="223"/>
      <c r="BM67" s="223"/>
      <c r="BN67" s="223"/>
      <c r="BO67" s="223"/>
      <c r="BP67" s="223"/>
      <c r="BQ67" s="220">
        <v>61</v>
      </c>
      <c r="BR67" s="225"/>
      <c r="BS67" s="881"/>
      <c r="BT67" s="882"/>
      <c r="BU67" s="882"/>
      <c r="BV67" s="882"/>
      <c r="BW67" s="882"/>
      <c r="BX67" s="882"/>
      <c r="BY67" s="882"/>
      <c r="BZ67" s="882"/>
      <c r="CA67" s="882"/>
      <c r="CB67" s="882"/>
      <c r="CC67" s="882"/>
      <c r="CD67" s="882"/>
      <c r="CE67" s="882"/>
      <c r="CF67" s="882"/>
      <c r="CG67" s="887"/>
      <c r="CH67" s="884"/>
      <c r="CI67" s="885"/>
      <c r="CJ67" s="885"/>
      <c r="CK67" s="885"/>
      <c r="CL67" s="886"/>
      <c r="CM67" s="884"/>
      <c r="CN67" s="885"/>
      <c r="CO67" s="885"/>
      <c r="CP67" s="885"/>
      <c r="CQ67" s="886"/>
      <c r="CR67" s="884"/>
      <c r="CS67" s="885"/>
      <c r="CT67" s="885"/>
      <c r="CU67" s="885"/>
      <c r="CV67" s="886"/>
      <c r="CW67" s="884"/>
      <c r="CX67" s="885"/>
      <c r="CY67" s="885"/>
      <c r="CZ67" s="885"/>
      <c r="DA67" s="886"/>
      <c r="DB67" s="884"/>
      <c r="DC67" s="885"/>
      <c r="DD67" s="885"/>
      <c r="DE67" s="885"/>
      <c r="DF67" s="886"/>
      <c r="DG67" s="884"/>
      <c r="DH67" s="885"/>
      <c r="DI67" s="885"/>
      <c r="DJ67" s="885"/>
      <c r="DK67" s="886"/>
      <c r="DL67" s="884"/>
      <c r="DM67" s="885"/>
      <c r="DN67" s="885"/>
      <c r="DO67" s="885"/>
      <c r="DP67" s="886"/>
      <c r="DQ67" s="884"/>
      <c r="DR67" s="885"/>
      <c r="DS67" s="885"/>
      <c r="DT67" s="885"/>
      <c r="DU67" s="886"/>
      <c r="DV67" s="881"/>
      <c r="DW67" s="882"/>
      <c r="DX67" s="882"/>
      <c r="DY67" s="882"/>
      <c r="DZ67" s="883"/>
      <c r="EA67" s="212"/>
    </row>
    <row r="68" spans="1:131" ht="26.25" customHeight="1" thickTop="1" x14ac:dyDescent="0.15">
      <c r="A68" s="218">
        <v>1</v>
      </c>
      <c r="B68" s="894" t="s">
        <v>548</v>
      </c>
      <c r="C68" s="892"/>
      <c r="D68" s="892"/>
      <c r="E68" s="892"/>
      <c r="F68" s="892"/>
      <c r="G68" s="892"/>
      <c r="H68" s="892"/>
      <c r="I68" s="892"/>
      <c r="J68" s="892"/>
      <c r="K68" s="892"/>
      <c r="L68" s="892"/>
      <c r="M68" s="892"/>
      <c r="N68" s="892"/>
      <c r="O68" s="892"/>
      <c r="P68" s="895"/>
      <c r="Q68" s="896">
        <v>227</v>
      </c>
      <c r="R68" s="889"/>
      <c r="S68" s="889"/>
      <c r="T68" s="889"/>
      <c r="U68" s="890"/>
      <c r="V68" s="888">
        <v>146</v>
      </c>
      <c r="W68" s="889"/>
      <c r="X68" s="889"/>
      <c r="Y68" s="889"/>
      <c r="Z68" s="890"/>
      <c r="AA68" s="888">
        <v>81</v>
      </c>
      <c r="AB68" s="889"/>
      <c r="AC68" s="889"/>
      <c r="AD68" s="889"/>
      <c r="AE68" s="890"/>
      <c r="AF68" s="888">
        <v>81</v>
      </c>
      <c r="AG68" s="889"/>
      <c r="AH68" s="889"/>
      <c r="AI68" s="889"/>
      <c r="AJ68" s="890"/>
      <c r="AK68" s="888">
        <v>0</v>
      </c>
      <c r="AL68" s="889"/>
      <c r="AM68" s="889"/>
      <c r="AN68" s="889"/>
      <c r="AO68" s="890"/>
      <c r="AP68" s="888">
        <v>0</v>
      </c>
      <c r="AQ68" s="889"/>
      <c r="AR68" s="889"/>
      <c r="AS68" s="889"/>
      <c r="AT68" s="890"/>
      <c r="AU68" s="888">
        <v>0</v>
      </c>
      <c r="AV68" s="889"/>
      <c r="AW68" s="889"/>
      <c r="AX68" s="889"/>
      <c r="AY68" s="890"/>
      <c r="AZ68" s="891"/>
      <c r="BA68" s="892"/>
      <c r="BB68" s="892"/>
      <c r="BC68" s="892"/>
      <c r="BD68" s="893"/>
      <c r="BE68" s="223"/>
      <c r="BF68" s="223"/>
      <c r="BG68" s="223"/>
      <c r="BH68" s="223"/>
      <c r="BI68" s="223"/>
      <c r="BJ68" s="223"/>
      <c r="BK68" s="223"/>
      <c r="BL68" s="223"/>
      <c r="BM68" s="223"/>
      <c r="BN68" s="223"/>
      <c r="BO68" s="223"/>
      <c r="BP68" s="223"/>
      <c r="BQ68" s="220">
        <v>62</v>
      </c>
      <c r="BR68" s="225"/>
      <c r="BS68" s="881"/>
      <c r="BT68" s="882"/>
      <c r="BU68" s="882"/>
      <c r="BV68" s="882"/>
      <c r="BW68" s="882"/>
      <c r="BX68" s="882"/>
      <c r="BY68" s="882"/>
      <c r="BZ68" s="882"/>
      <c r="CA68" s="882"/>
      <c r="CB68" s="882"/>
      <c r="CC68" s="882"/>
      <c r="CD68" s="882"/>
      <c r="CE68" s="882"/>
      <c r="CF68" s="882"/>
      <c r="CG68" s="887"/>
      <c r="CH68" s="884"/>
      <c r="CI68" s="885"/>
      <c r="CJ68" s="885"/>
      <c r="CK68" s="885"/>
      <c r="CL68" s="886"/>
      <c r="CM68" s="884"/>
      <c r="CN68" s="885"/>
      <c r="CO68" s="885"/>
      <c r="CP68" s="885"/>
      <c r="CQ68" s="886"/>
      <c r="CR68" s="884"/>
      <c r="CS68" s="885"/>
      <c r="CT68" s="885"/>
      <c r="CU68" s="885"/>
      <c r="CV68" s="886"/>
      <c r="CW68" s="884"/>
      <c r="CX68" s="885"/>
      <c r="CY68" s="885"/>
      <c r="CZ68" s="885"/>
      <c r="DA68" s="886"/>
      <c r="DB68" s="884"/>
      <c r="DC68" s="885"/>
      <c r="DD68" s="885"/>
      <c r="DE68" s="885"/>
      <c r="DF68" s="886"/>
      <c r="DG68" s="884"/>
      <c r="DH68" s="885"/>
      <c r="DI68" s="885"/>
      <c r="DJ68" s="885"/>
      <c r="DK68" s="886"/>
      <c r="DL68" s="884"/>
      <c r="DM68" s="885"/>
      <c r="DN68" s="885"/>
      <c r="DO68" s="885"/>
      <c r="DP68" s="886"/>
      <c r="DQ68" s="884"/>
      <c r="DR68" s="885"/>
      <c r="DS68" s="885"/>
      <c r="DT68" s="885"/>
      <c r="DU68" s="886"/>
      <c r="DV68" s="881"/>
      <c r="DW68" s="882"/>
      <c r="DX68" s="882"/>
      <c r="DY68" s="882"/>
      <c r="DZ68" s="883"/>
      <c r="EA68" s="212"/>
    </row>
    <row r="69" spans="1:131" ht="26.25" customHeight="1" x14ac:dyDescent="0.15">
      <c r="A69" s="220">
        <v>2</v>
      </c>
      <c r="B69" s="897" t="s">
        <v>549</v>
      </c>
      <c r="C69" s="898"/>
      <c r="D69" s="898"/>
      <c r="E69" s="898"/>
      <c r="F69" s="898"/>
      <c r="G69" s="898"/>
      <c r="H69" s="898"/>
      <c r="I69" s="898"/>
      <c r="J69" s="898"/>
      <c r="K69" s="898"/>
      <c r="L69" s="898"/>
      <c r="M69" s="898"/>
      <c r="N69" s="898"/>
      <c r="O69" s="898"/>
      <c r="P69" s="899"/>
      <c r="Q69" s="900">
        <v>275</v>
      </c>
      <c r="R69" s="901"/>
      <c r="S69" s="901"/>
      <c r="T69" s="901"/>
      <c r="U69" s="902"/>
      <c r="V69" s="903">
        <v>263</v>
      </c>
      <c r="W69" s="901"/>
      <c r="X69" s="901"/>
      <c r="Y69" s="901"/>
      <c r="Z69" s="902"/>
      <c r="AA69" s="903">
        <v>12</v>
      </c>
      <c r="AB69" s="901"/>
      <c r="AC69" s="901"/>
      <c r="AD69" s="901"/>
      <c r="AE69" s="902"/>
      <c r="AF69" s="903">
        <v>12</v>
      </c>
      <c r="AG69" s="901"/>
      <c r="AH69" s="901"/>
      <c r="AI69" s="901"/>
      <c r="AJ69" s="902"/>
      <c r="AK69" s="903">
        <v>20</v>
      </c>
      <c r="AL69" s="901"/>
      <c r="AM69" s="901"/>
      <c r="AN69" s="901"/>
      <c r="AO69" s="902"/>
      <c r="AP69" s="903">
        <v>6</v>
      </c>
      <c r="AQ69" s="901"/>
      <c r="AR69" s="901"/>
      <c r="AS69" s="901"/>
      <c r="AT69" s="902"/>
      <c r="AU69" s="903">
        <v>1</v>
      </c>
      <c r="AV69" s="901"/>
      <c r="AW69" s="901"/>
      <c r="AX69" s="901"/>
      <c r="AY69" s="902"/>
      <c r="AZ69" s="904"/>
      <c r="BA69" s="898"/>
      <c r="BB69" s="898"/>
      <c r="BC69" s="898"/>
      <c r="BD69" s="905"/>
      <c r="BE69" s="223"/>
      <c r="BF69" s="223"/>
      <c r="BG69" s="223"/>
      <c r="BH69" s="223"/>
      <c r="BI69" s="223"/>
      <c r="BJ69" s="223"/>
      <c r="BK69" s="223"/>
      <c r="BL69" s="223"/>
      <c r="BM69" s="223"/>
      <c r="BN69" s="223"/>
      <c r="BO69" s="223"/>
      <c r="BP69" s="223"/>
      <c r="BQ69" s="220">
        <v>63</v>
      </c>
      <c r="BR69" s="225"/>
      <c r="BS69" s="881"/>
      <c r="BT69" s="882"/>
      <c r="BU69" s="882"/>
      <c r="BV69" s="882"/>
      <c r="BW69" s="882"/>
      <c r="BX69" s="882"/>
      <c r="BY69" s="882"/>
      <c r="BZ69" s="882"/>
      <c r="CA69" s="882"/>
      <c r="CB69" s="882"/>
      <c r="CC69" s="882"/>
      <c r="CD69" s="882"/>
      <c r="CE69" s="882"/>
      <c r="CF69" s="882"/>
      <c r="CG69" s="887"/>
      <c r="CH69" s="884"/>
      <c r="CI69" s="885"/>
      <c r="CJ69" s="885"/>
      <c r="CK69" s="885"/>
      <c r="CL69" s="886"/>
      <c r="CM69" s="884"/>
      <c r="CN69" s="885"/>
      <c r="CO69" s="885"/>
      <c r="CP69" s="885"/>
      <c r="CQ69" s="886"/>
      <c r="CR69" s="884"/>
      <c r="CS69" s="885"/>
      <c r="CT69" s="885"/>
      <c r="CU69" s="885"/>
      <c r="CV69" s="886"/>
      <c r="CW69" s="884"/>
      <c r="CX69" s="885"/>
      <c r="CY69" s="885"/>
      <c r="CZ69" s="885"/>
      <c r="DA69" s="886"/>
      <c r="DB69" s="884"/>
      <c r="DC69" s="885"/>
      <c r="DD69" s="885"/>
      <c r="DE69" s="885"/>
      <c r="DF69" s="886"/>
      <c r="DG69" s="884"/>
      <c r="DH69" s="885"/>
      <c r="DI69" s="885"/>
      <c r="DJ69" s="885"/>
      <c r="DK69" s="886"/>
      <c r="DL69" s="884"/>
      <c r="DM69" s="885"/>
      <c r="DN69" s="885"/>
      <c r="DO69" s="885"/>
      <c r="DP69" s="886"/>
      <c r="DQ69" s="884"/>
      <c r="DR69" s="885"/>
      <c r="DS69" s="885"/>
      <c r="DT69" s="885"/>
      <c r="DU69" s="886"/>
      <c r="DV69" s="881"/>
      <c r="DW69" s="882"/>
      <c r="DX69" s="882"/>
      <c r="DY69" s="882"/>
      <c r="DZ69" s="883"/>
      <c r="EA69" s="212"/>
    </row>
    <row r="70" spans="1:131" ht="26.25" customHeight="1" x14ac:dyDescent="0.15">
      <c r="A70" s="220">
        <v>3</v>
      </c>
      <c r="B70" s="897" t="s">
        <v>550</v>
      </c>
      <c r="C70" s="898"/>
      <c r="D70" s="898"/>
      <c r="E70" s="898"/>
      <c r="F70" s="898"/>
      <c r="G70" s="898"/>
      <c r="H70" s="898"/>
      <c r="I70" s="898"/>
      <c r="J70" s="898"/>
      <c r="K70" s="898"/>
      <c r="L70" s="898"/>
      <c r="M70" s="898"/>
      <c r="N70" s="898"/>
      <c r="O70" s="898"/>
      <c r="P70" s="899"/>
      <c r="Q70" s="900">
        <v>90</v>
      </c>
      <c r="R70" s="901"/>
      <c r="S70" s="901"/>
      <c r="T70" s="901"/>
      <c r="U70" s="902"/>
      <c r="V70" s="903">
        <v>88</v>
      </c>
      <c r="W70" s="901"/>
      <c r="X70" s="901"/>
      <c r="Y70" s="901"/>
      <c r="Z70" s="902"/>
      <c r="AA70" s="903">
        <v>1</v>
      </c>
      <c r="AB70" s="901"/>
      <c r="AC70" s="901"/>
      <c r="AD70" s="901"/>
      <c r="AE70" s="902"/>
      <c r="AF70" s="903">
        <v>1</v>
      </c>
      <c r="AG70" s="901"/>
      <c r="AH70" s="901"/>
      <c r="AI70" s="901"/>
      <c r="AJ70" s="902"/>
      <c r="AK70" s="903">
        <v>0</v>
      </c>
      <c r="AL70" s="901"/>
      <c r="AM70" s="901"/>
      <c r="AN70" s="901"/>
      <c r="AO70" s="902"/>
      <c r="AP70" s="903">
        <v>0</v>
      </c>
      <c r="AQ70" s="901"/>
      <c r="AR70" s="901"/>
      <c r="AS70" s="901"/>
      <c r="AT70" s="902"/>
      <c r="AU70" s="903">
        <v>0</v>
      </c>
      <c r="AV70" s="901"/>
      <c r="AW70" s="901"/>
      <c r="AX70" s="901"/>
      <c r="AY70" s="902"/>
      <c r="AZ70" s="904"/>
      <c r="BA70" s="898"/>
      <c r="BB70" s="898"/>
      <c r="BC70" s="898"/>
      <c r="BD70" s="905"/>
      <c r="BE70" s="223"/>
      <c r="BF70" s="223"/>
      <c r="BG70" s="223"/>
      <c r="BH70" s="223"/>
      <c r="BI70" s="223"/>
      <c r="BJ70" s="223"/>
      <c r="BK70" s="223"/>
      <c r="BL70" s="223"/>
      <c r="BM70" s="223"/>
      <c r="BN70" s="223"/>
      <c r="BO70" s="223"/>
      <c r="BP70" s="223"/>
      <c r="BQ70" s="220">
        <v>64</v>
      </c>
      <c r="BR70" s="225"/>
      <c r="BS70" s="881"/>
      <c r="BT70" s="882"/>
      <c r="BU70" s="882"/>
      <c r="BV70" s="882"/>
      <c r="BW70" s="882"/>
      <c r="BX70" s="882"/>
      <c r="BY70" s="882"/>
      <c r="BZ70" s="882"/>
      <c r="CA70" s="882"/>
      <c r="CB70" s="882"/>
      <c r="CC70" s="882"/>
      <c r="CD70" s="882"/>
      <c r="CE70" s="882"/>
      <c r="CF70" s="882"/>
      <c r="CG70" s="887"/>
      <c r="CH70" s="884"/>
      <c r="CI70" s="885"/>
      <c r="CJ70" s="885"/>
      <c r="CK70" s="885"/>
      <c r="CL70" s="886"/>
      <c r="CM70" s="884"/>
      <c r="CN70" s="885"/>
      <c r="CO70" s="885"/>
      <c r="CP70" s="885"/>
      <c r="CQ70" s="886"/>
      <c r="CR70" s="884"/>
      <c r="CS70" s="885"/>
      <c r="CT70" s="885"/>
      <c r="CU70" s="885"/>
      <c r="CV70" s="886"/>
      <c r="CW70" s="884"/>
      <c r="CX70" s="885"/>
      <c r="CY70" s="885"/>
      <c r="CZ70" s="885"/>
      <c r="DA70" s="886"/>
      <c r="DB70" s="884"/>
      <c r="DC70" s="885"/>
      <c r="DD70" s="885"/>
      <c r="DE70" s="885"/>
      <c r="DF70" s="886"/>
      <c r="DG70" s="884"/>
      <c r="DH70" s="885"/>
      <c r="DI70" s="885"/>
      <c r="DJ70" s="885"/>
      <c r="DK70" s="886"/>
      <c r="DL70" s="884"/>
      <c r="DM70" s="885"/>
      <c r="DN70" s="885"/>
      <c r="DO70" s="885"/>
      <c r="DP70" s="886"/>
      <c r="DQ70" s="884"/>
      <c r="DR70" s="885"/>
      <c r="DS70" s="885"/>
      <c r="DT70" s="885"/>
      <c r="DU70" s="886"/>
      <c r="DV70" s="881"/>
      <c r="DW70" s="882"/>
      <c r="DX70" s="882"/>
      <c r="DY70" s="882"/>
      <c r="DZ70" s="883"/>
      <c r="EA70" s="212"/>
    </row>
    <row r="71" spans="1:131" ht="26.25" customHeight="1" x14ac:dyDescent="0.15">
      <c r="A71" s="220">
        <v>4</v>
      </c>
      <c r="B71" s="897" t="s">
        <v>551</v>
      </c>
      <c r="C71" s="898"/>
      <c r="D71" s="898"/>
      <c r="E71" s="898"/>
      <c r="F71" s="898"/>
      <c r="G71" s="898"/>
      <c r="H71" s="898"/>
      <c r="I71" s="898"/>
      <c r="J71" s="898"/>
      <c r="K71" s="898"/>
      <c r="L71" s="898"/>
      <c r="M71" s="898"/>
      <c r="N71" s="898"/>
      <c r="O71" s="898"/>
      <c r="P71" s="899"/>
      <c r="Q71" s="900">
        <v>7985</v>
      </c>
      <c r="R71" s="901"/>
      <c r="S71" s="901"/>
      <c r="T71" s="901"/>
      <c r="U71" s="902"/>
      <c r="V71" s="903">
        <v>7978</v>
      </c>
      <c r="W71" s="901"/>
      <c r="X71" s="901"/>
      <c r="Y71" s="901"/>
      <c r="Z71" s="902"/>
      <c r="AA71" s="903">
        <v>7</v>
      </c>
      <c r="AB71" s="901"/>
      <c r="AC71" s="901"/>
      <c r="AD71" s="901"/>
      <c r="AE71" s="902"/>
      <c r="AF71" s="903">
        <v>7</v>
      </c>
      <c r="AG71" s="901"/>
      <c r="AH71" s="901"/>
      <c r="AI71" s="901"/>
      <c r="AJ71" s="902"/>
      <c r="AK71" s="903">
        <v>0</v>
      </c>
      <c r="AL71" s="901"/>
      <c r="AM71" s="901"/>
      <c r="AN71" s="901"/>
      <c r="AO71" s="902"/>
      <c r="AP71" s="903">
        <v>0</v>
      </c>
      <c r="AQ71" s="901"/>
      <c r="AR71" s="901"/>
      <c r="AS71" s="901"/>
      <c r="AT71" s="902"/>
      <c r="AU71" s="903">
        <v>0</v>
      </c>
      <c r="AV71" s="901"/>
      <c r="AW71" s="901"/>
      <c r="AX71" s="901"/>
      <c r="AY71" s="902"/>
      <c r="AZ71" s="904"/>
      <c r="BA71" s="898"/>
      <c r="BB71" s="898"/>
      <c r="BC71" s="898"/>
      <c r="BD71" s="905"/>
      <c r="BE71" s="223"/>
      <c r="BF71" s="223"/>
      <c r="BG71" s="223"/>
      <c r="BH71" s="223"/>
      <c r="BI71" s="223"/>
      <c r="BJ71" s="223"/>
      <c r="BK71" s="223"/>
      <c r="BL71" s="223"/>
      <c r="BM71" s="223"/>
      <c r="BN71" s="223"/>
      <c r="BO71" s="223"/>
      <c r="BP71" s="223"/>
      <c r="BQ71" s="220">
        <v>65</v>
      </c>
      <c r="BR71" s="225"/>
      <c r="BS71" s="881"/>
      <c r="BT71" s="882"/>
      <c r="BU71" s="882"/>
      <c r="BV71" s="882"/>
      <c r="BW71" s="882"/>
      <c r="BX71" s="882"/>
      <c r="BY71" s="882"/>
      <c r="BZ71" s="882"/>
      <c r="CA71" s="882"/>
      <c r="CB71" s="882"/>
      <c r="CC71" s="882"/>
      <c r="CD71" s="882"/>
      <c r="CE71" s="882"/>
      <c r="CF71" s="882"/>
      <c r="CG71" s="887"/>
      <c r="CH71" s="884"/>
      <c r="CI71" s="885"/>
      <c r="CJ71" s="885"/>
      <c r="CK71" s="885"/>
      <c r="CL71" s="886"/>
      <c r="CM71" s="884"/>
      <c r="CN71" s="885"/>
      <c r="CO71" s="885"/>
      <c r="CP71" s="885"/>
      <c r="CQ71" s="886"/>
      <c r="CR71" s="884"/>
      <c r="CS71" s="885"/>
      <c r="CT71" s="885"/>
      <c r="CU71" s="885"/>
      <c r="CV71" s="886"/>
      <c r="CW71" s="884"/>
      <c r="CX71" s="885"/>
      <c r="CY71" s="885"/>
      <c r="CZ71" s="885"/>
      <c r="DA71" s="886"/>
      <c r="DB71" s="884"/>
      <c r="DC71" s="885"/>
      <c r="DD71" s="885"/>
      <c r="DE71" s="885"/>
      <c r="DF71" s="886"/>
      <c r="DG71" s="884"/>
      <c r="DH71" s="885"/>
      <c r="DI71" s="885"/>
      <c r="DJ71" s="885"/>
      <c r="DK71" s="886"/>
      <c r="DL71" s="884"/>
      <c r="DM71" s="885"/>
      <c r="DN71" s="885"/>
      <c r="DO71" s="885"/>
      <c r="DP71" s="886"/>
      <c r="DQ71" s="884"/>
      <c r="DR71" s="885"/>
      <c r="DS71" s="885"/>
      <c r="DT71" s="885"/>
      <c r="DU71" s="886"/>
      <c r="DV71" s="881"/>
      <c r="DW71" s="882"/>
      <c r="DX71" s="882"/>
      <c r="DY71" s="882"/>
      <c r="DZ71" s="883"/>
      <c r="EA71" s="212"/>
    </row>
    <row r="72" spans="1:131" ht="26.25" customHeight="1" x14ac:dyDescent="0.15">
      <c r="A72" s="220">
        <v>5</v>
      </c>
      <c r="B72" s="897" t="s">
        <v>552</v>
      </c>
      <c r="C72" s="898"/>
      <c r="D72" s="898"/>
      <c r="E72" s="898"/>
      <c r="F72" s="898"/>
      <c r="G72" s="898"/>
      <c r="H72" s="898"/>
      <c r="I72" s="898"/>
      <c r="J72" s="898"/>
      <c r="K72" s="898"/>
      <c r="L72" s="898"/>
      <c r="M72" s="898"/>
      <c r="N72" s="898"/>
      <c r="O72" s="898"/>
      <c r="P72" s="899"/>
      <c r="Q72" s="900">
        <v>196</v>
      </c>
      <c r="R72" s="901"/>
      <c r="S72" s="901"/>
      <c r="T72" s="901"/>
      <c r="U72" s="902"/>
      <c r="V72" s="903">
        <v>196</v>
      </c>
      <c r="W72" s="901"/>
      <c r="X72" s="901"/>
      <c r="Y72" s="901"/>
      <c r="Z72" s="902"/>
      <c r="AA72" s="903">
        <v>0</v>
      </c>
      <c r="AB72" s="901"/>
      <c r="AC72" s="901"/>
      <c r="AD72" s="901"/>
      <c r="AE72" s="902"/>
      <c r="AF72" s="903">
        <v>0</v>
      </c>
      <c r="AG72" s="901"/>
      <c r="AH72" s="901"/>
      <c r="AI72" s="901"/>
      <c r="AJ72" s="902"/>
      <c r="AK72" s="903">
        <v>0</v>
      </c>
      <c r="AL72" s="901"/>
      <c r="AM72" s="901"/>
      <c r="AN72" s="901"/>
      <c r="AO72" s="902"/>
      <c r="AP72" s="903">
        <v>0</v>
      </c>
      <c r="AQ72" s="901"/>
      <c r="AR72" s="901"/>
      <c r="AS72" s="901"/>
      <c r="AT72" s="902"/>
      <c r="AU72" s="903">
        <v>0</v>
      </c>
      <c r="AV72" s="901"/>
      <c r="AW72" s="901"/>
      <c r="AX72" s="901"/>
      <c r="AY72" s="902"/>
      <c r="AZ72" s="904"/>
      <c r="BA72" s="898"/>
      <c r="BB72" s="898"/>
      <c r="BC72" s="898"/>
      <c r="BD72" s="905"/>
      <c r="BE72" s="223"/>
      <c r="BF72" s="223"/>
      <c r="BG72" s="223"/>
      <c r="BH72" s="223"/>
      <c r="BI72" s="223"/>
      <c r="BJ72" s="223"/>
      <c r="BK72" s="223"/>
      <c r="BL72" s="223"/>
      <c r="BM72" s="223"/>
      <c r="BN72" s="223"/>
      <c r="BO72" s="223"/>
      <c r="BP72" s="223"/>
      <c r="BQ72" s="220">
        <v>66</v>
      </c>
      <c r="BR72" s="225"/>
      <c r="BS72" s="881"/>
      <c r="BT72" s="882"/>
      <c r="BU72" s="882"/>
      <c r="BV72" s="882"/>
      <c r="BW72" s="882"/>
      <c r="BX72" s="882"/>
      <c r="BY72" s="882"/>
      <c r="BZ72" s="882"/>
      <c r="CA72" s="882"/>
      <c r="CB72" s="882"/>
      <c r="CC72" s="882"/>
      <c r="CD72" s="882"/>
      <c r="CE72" s="882"/>
      <c r="CF72" s="882"/>
      <c r="CG72" s="887"/>
      <c r="CH72" s="884"/>
      <c r="CI72" s="885"/>
      <c r="CJ72" s="885"/>
      <c r="CK72" s="885"/>
      <c r="CL72" s="886"/>
      <c r="CM72" s="884"/>
      <c r="CN72" s="885"/>
      <c r="CO72" s="885"/>
      <c r="CP72" s="885"/>
      <c r="CQ72" s="886"/>
      <c r="CR72" s="884"/>
      <c r="CS72" s="885"/>
      <c r="CT72" s="885"/>
      <c r="CU72" s="885"/>
      <c r="CV72" s="886"/>
      <c r="CW72" s="884"/>
      <c r="CX72" s="885"/>
      <c r="CY72" s="885"/>
      <c r="CZ72" s="885"/>
      <c r="DA72" s="886"/>
      <c r="DB72" s="884"/>
      <c r="DC72" s="885"/>
      <c r="DD72" s="885"/>
      <c r="DE72" s="885"/>
      <c r="DF72" s="886"/>
      <c r="DG72" s="884"/>
      <c r="DH72" s="885"/>
      <c r="DI72" s="885"/>
      <c r="DJ72" s="885"/>
      <c r="DK72" s="886"/>
      <c r="DL72" s="884"/>
      <c r="DM72" s="885"/>
      <c r="DN72" s="885"/>
      <c r="DO72" s="885"/>
      <c r="DP72" s="886"/>
      <c r="DQ72" s="884"/>
      <c r="DR72" s="885"/>
      <c r="DS72" s="885"/>
      <c r="DT72" s="885"/>
      <c r="DU72" s="886"/>
      <c r="DV72" s="881"/>
      <c r="DW72" s="882"/>
      <c r="DX72" s="882"/>
      <c r="DY72" s="882"/>
      <c r="DZ72" s="883"/>
      <c r="EA72" s="212"/>
    </row>
    <row r="73" spans="1:131" ht="26.25" customHeight="1" x14ac:dyDescent="0.15">
      <c r="A73" s="220">
        <v>6</v>
      </c>
      <c r="B73" s="897" t="s">
        <v>553</v>
      </c>
      <c r="C73" s="898"/>
      <c r="D73" s="898"/>
      <c r="E73" s="898"/>
      <c r="F73" s="898"/>
      <c r="G73" s="898"/>
      <c r="H73" s="898"/>
      <c r="I73" s="898"/>
      <c r="J73" s="898"/>
      <c r="K73" s="898"/>
      <c r="L73" s="898"/>
      <c r="M73" s="898"/>
      <c r="N73" s="898"/>
      <c r="O73" s="898"/>
      <c r="P73" s="899"/>
      <c r="Q73" s="900">
        <v>217</v>
      </c>
      <c r="R73" s="901"/>
      <c r="S73" s="901"/>
      <c r="T73" s="901"/>
      <c r="U73" s="902"/>
      <c r="V73" s="903">
        <v>198</v>
      </c>
      <c r="W73" s="901"/>
      <c r="X73" s="901"/>
      <c r="Y73" s="901"/>
      <c r="Z73" s="902"/>
      <c r="AA73" s="903">
        <v>18</v>
      </c>
      <c r="AB73" s="901"/>
      <c r="AC73" s="901"/>
      <c r="AD73" s="901"/>
      <c r="AE73" s="902"/>
      <c r="AF73" s="903">
        <v>18</v>
      </c>
      <c r="AG73" s="901"/>
      <c r="AH73" s="901"/>
      <c r="AI73" s="901"/>
      <c r="AJ73" s="902"/>
      <c r="AK73" s="903">
        <v>0</v>
      </c>
      <c r="AL73" s="901"/>
      <c r="AM73" s="901"/>
      <c r="AN73" s="901"/>
      <c r="AO73" s="902"/>
      <c r="AP73" s="903">
        <v>0</v>
      </c>
      <c r="AQ73" s="901"/>
      <c r="AR73" s="901"/>
      <c r="AS73" s="901"/>
      <c r="AT73" s="902"/>
      <c r="AU73" s="903">
        <v>0</v>
      </c>
      <c r="AV73" s="901"/>
      <c r="AW73" s="901"/>
      <c r="AX73" s="901"/>
      <c r="AY73" s="902"/>
      <c r="AZ73" s="904"/>
      <c r="BA73" s="898"/>
      <c r="BB73" s="898"/>
      <c r="BC73" s="898"/>
      <c r="BD73" s="905"/>
      <c r="BE73" s="223"/>
      <c r="BF73" s="223"/>
      <c r="BG73" s="223"/>
      <c r="BH73" s="223"/>
      <c r="BI73" s="223"/>
      <c r="BJ73" s="223"/>
      <c r="BK73" s="223"/>
      <c r="BL73" s="223"/>
      <c r="BM73" s="223"/>
      <c r="BN73" s="223"/>
      <c r="BO73" s="223"/>
      <c r="BP73" s="223"/>
      <c r="BQ73" s="220">
        <v>67</v>
      </c>
      <c r="BR73" s="225"/>
      <c r="BS73" s="881"/>
      <c r="BT73" s="882"/>
      <c r="BU73" s="882"/>
      <c r="BV73" s="882"/>
      <c r="BW73" s="882"/>
      <c r="BX73" s="882"/>
      <c r="BY73" s="882"/>
      <c r="BZ73" s="882"/>
      <c r="CA73" s="882"/>
      <c r="CB73" s="882"/>
      <c r="CC73" s="882"/>
      <c r="CD73" s="882"/>
      <c r="CE73" s="882"/>
      <c r="CF73" s="882"/>
      <c r="CG73" s="887"/>
      <c r="CH73" s="884"/>
      <c r="CI73" s="885"/>
      <c r="CJ73" s="885"/>
      <c r="CK73" s="885"/>
      <c r="CL73" s="886"/>
      <c r="CM73" s="884"/>
      <c r="CN73" s="885"/>
      <c r="CO73" s="885"/>
      <c r="CP73" s="885"/>
      <c r="CQ73" s="886"/>
      <c r="CR73" s="884"/>
      <c r="CS73" s="885"/>
      <c r="CT73" s="885"/>
      <c r="CU73" s="885"/>
      <c r="CV73" s="886"/>
      <c r="CW73" s="884"/>
      <c r="CX73" s="885"/>
      <c r="CY73" s="885"/>
      <c r="CZ73" s="885"/>
      <c r="DA73" s="886"/>
      <c r="DB73" s="884"/>
      <c r="DC73" s="885"/>
      <c r="DD73" s="885"/>
      <c r="DE73" s="885"/>
      <c r="DF73" s="886"/>
      <c r="DG73" s="884"/>
      <c r="DH73" s="885"/>
      <c r="DI73" s="885"/>
      <c r="DJ73" s="885"/>
      <c r="DK73" s="886"/>
      <c r="DL73" s="884"/>
      <c r="DM73" s="885"/>
      <c r="DN73" s="885"/>
      <c r="DO73" s="885"/>
      <c r="DP73" s="886"/>
      <c r="DQ73" s="884"/>
      <c r="DR73" s="885"/>
      <c r="DS73" s="885"/>
      <c r="DT73" s="885"/>
      <c r="DU73" s="886"/>
      <c r="DV73" s="881"/>
      <c r="DW73" s="882"/>
      <c r="DX73" s="882"/>
      <c r="DY73" s="882"/>
      <c r="DZ73" s="883"/>
      <c r="EA73" s="212"/>
    </row>
    <row r="74" spans="1:131" ht="26.25" customHeight="1" x14ac:dyDescent="0.15">
      <c r="A74" s="220">
        <v>7</v>
      </c>
      <c r="B74" s="897" t="s">
        <v>554</v>
      </c>
      <c r="C74" s="898"/>
      <c r="D74" s="898"/>
      <c r="E74" s="898"/>
      <c r="F74" s="898"/>
      <c r="G74" s="898"/>
      <c r="H74" s="898"/>
      <c r="I74" s="898"/>
      <c r="J74" s="898"/>
      <c r="K74" s="898"/>
      <c r="L74" s="898"/>
      <c r="M74" s="898"/>
      <c r="N74" s="898"/>
      <c r="O74" s="898"/>
      <c r="P74" s="899"/>
      <c r="Q74" s="900">
        <v>17</v>
      </c>
      <c r="R74" s="901"/>
      <c r="S74" s="901"/>
      <c r="T74" s="901"/>
      <c r="U74" s="902"/>
      <c r="V74" s="903">
        <v>13</v>
      </c>
      <c r="W74" s="901"/>
      <c r="X74" s="901"/>
      <c r="Y74" s="901"/>
      <c r="Z74" s="902"/>
      <c r="AA74" s="903">
        <v>3</v>
      </c>
      <c r="AB74" s="901"/>
      <c r="AC74" s="901"/>
      <c r="AD74" s="901"/>
      <c r="AE74" s="902"/>
      <c r="AF74" s="903">
        <v>3</v>
      </c>
      <c r="AG74" s="901"/>
      <c r="AH74" s="901"/>
      <c r="AI74" s="901"/>
      <c r="AJ74" s="902"/>
      <c r="AK74" s="903">
        <v>0</v>
      </c>
      <c r="AL74" s="901"/>
      <c r="AM74" s="901"/>
      <c r="AN74" s="901"/>
      <c r="AO74" s="902"/>
      <c r="AP74" s="903">
        <v>0</v>
      </c>
      <c r="AQ74" s="901"/>
      <c r="AR74" s="901"/>
      <c r="AS74" s="901"/>
      <c r="AT74" s="902"/>
      <c r="AU74" s="903">
        <v>0</v>
      </c>
      <c r="AV74" s="901"/>
      <c r="AW74" s="901"/>
      <c r="AX74" s="901"/>
      <c r="AY74" s="902"/>
      <c r="AZ74" s="904"/>
      <c r="BA74" s="898"/>
      <c r="BB74" s="898"/>
      <c r="BC74" s="898"/>
      <c r="BD74" s="905"/>
      <c r="BE74" s="223"/>
      <c r="BF74" s="223"/>
      <c r="BG74" s="223"/>
      <c r="BH74" s="223"/>
      <c r="BI74" s="223"/>
      <c r="BJ74" s="223"/>
      <c r="BK74" s="223"/>
      <c r="BL74" s="223"/>
      <c r="BM74" s="223"/>
      <c r="BN74" s="223"/>
      <c r="BO74" s="223"/>
      <c r="BP74" s="223"/>
      <c r="BQ74" s="220">
        <v>68</v>
      </c>
      <c r="BR74" s="225"/>
      <c r="BS74" s="881"/>
      <c r="BT74" s="882"/>
      <c r="BU74" s="882"/>
      <c r="BV74" s="882"/>
      <c r="BW74" s="882"/>
      <c r="BX74" s="882"/>
      <c r="BY74" s="882"/>
      <c r="BZ74" s="882"/>
      <c r="CA74" s="882"/>
      <c r="CB74" s="882"/>
      <c r="CC74" s="882"/>
      <c r="CD74" s="882"/>
      <c r="CE74" s="882"/>
      <c r="CF74" s="882"/>
      <c r="CG74" s="887"/>
      <c r="CH74" s="884"/>
      <c r="CI74" s="885"/>
      <c r="CJ74" s="885"/>
      <c r="CK74" s="885"/>
      <c r="CL74" s="886"/>
      <c r="CM74" s="884"/>
      <c r="CN74" s="885"/>
      <c r="CO74" s="885"/>
      <c r="CP74" s="885"/>
      <c r="CQ74" s="886"/>
      <c r="CR74" s="884"/>
      <c r="CS74" s="885"/>
      <c r="CT74" s="885"/>
      <c r="CU74" s="885"/>
      <c r="CV74" s="886"/>
      <c r="CW74" s="884"/>
      <c r="CX74" s="885"/>
      <c r="CY74" s="885"/>
      <c r="CZ74" s="885"/>
      <c r="DA74" s="886"/>
      <c r="DB74" s="884"/>
      <c r="DC74" s="885"/>
      <c r="DD74" s="885"/>
      <c r="DE74" s="885"/>
      <c r="DF74" s="886"/>
      <c r="DG74" s="884"/>
      <c r="DH74" s="885"/>
      <c r="DI74" s="885"/>
      <c r="DJ74" s="885"/>
      <c r="DK74" s="886"/>
      <c r="DL74" s="884"/>
      <c r="DM74" s="885"/>
      <c r="DN74" s="885"/>
      <c r="DO74" s="885"/>
      <c r="DP74" s="886"/>
      <c r="DQ74" s="884"/>
      <c r="DR74" s="885"/>
      <c r="DS74" s="885"/>
      <c r="DT74" s="885"/>
      <c r="DU74" s="886"/>
      <c r="DV74" s="881"/>
      <c r="DW74" s="882"/>
      <c r="DX74" s="882"/>
      <c r="DY74" s="882"/>
      <c r="DZ74" s="883"/>
      <c r="EA74" s="212"/>
    </row>
    <row r="75" spans="1:131" ht="26.25" customHeight="1" x14ac:dyDescent="0.15">
      <c r="A75" s="220">
        <v>8</v>
      </c>
      <c r="B75" s="897" t="s">
        <v>555</v>
      </c>
      <c r="C75" s="898"/>
      <c r="D75" s="898"/>
      <c r="E75" s="898"/>
      <c r="F75" s="898"/>
      <c r="G75" s="898"/>
      <c r="H75" s="898"/>
      <c r="I75" s="898"/>
      <c r="J75" s="898"/>
      <c r="K75" s="898"/>
      <c r="L75" s="898"/>
      <c r="M75" s="898"/>
      <c r="N75" s="898"/>
      <c r="O75" s="898"/>
      <c r="P75" s="899"/>
      <c r="Q75" s="900">
        <v>34</v>
      </c>
      <c r="R75" s="901"/>
      <c r="S75" s="901"/>
      <c r="T75" s="901"/>
      <c r="U75" s="902"/>
      <c r="V75" s="903">
        <v>33</v>
      </c>
      <c r="W75" s="901"/>
      <c r="X75" s="901"/>
      <c r="Y75" s="901"/>
      <c r="Z75" s="902"/>
      <c r="AA75" s="903">
        <v>2</v>
      </c>
      <c r="AB75" s="901"/>
      <c r="AC75" s="901"/>
      <c r="AD75" s="901"/>
      <c r="AE75" s="902"/>
      <c r="AF75" s="903">
        <v>2</v>
      </c>
      <c r="AG75" s="901"/>
      <c r="AH75" s="901"/>
      <c r="AI75" s="901"/>
      <c r="AJ75" s="902"/>
      <c r="AK75" s="903">
        <v>0</v>
      </c>
      <c r="AL75" s="901"/>
      <c r="AM75" s="901"/>
      <c r="AN75" s="901"/>
      <c r="AO75" s="902"/>
      <c r="AP75" s="903">
        <v>0</v>
      </c>
      <c r="AQ75" s="901"/>
      <c r="AR75" s="901"/>
      <c r="AS75" s="901"/>
      <c r="AT75" s="902"/>
      <c r="AU75" s="903">
        <v>0</v>
      </c>
      <c r="AV75" s="901"/>
      <c r="AW75" s="901"/>
      <c r="AX75" s="901"/>
      <c r="AY75" s="902"/>
      <c r="AZ75" s="904"/>
      <c r="BA75" s="898"/>
      <c r="BB75" s="898"/>
      <c r="BC75" s="898"/>
      <c r="BD75" s="905"/>
      <c r="BE75" s="223"/>
      <c r="BF75" s="223"/>
      <c r="BG75" s="223"/>
      <c r="BH75" s="223"/>
      <c r="BI75" s="223"/>
      <c r="BJ75" s="223"/>
      <c r="BK75" s="223"/>
      <c r="BL75" s="223"/>
      <c r="BM75" s="223"/>
      <c r="BN75" s="223"/>
      <c r="BO75" s="223"/>
      <c r="BP75" s="223"/>
      <c r="BQ75" s="220">
        <v>69</v>
      </c>
      <c r="BR75" s="225"/>
      <c r="BS75" s="881"/>
      <c r="BT75" s="882"/>
      <c r="BU75" s="882"/>
      <c r="BV75" s="882"/>
      <c r="BW75" s="882"/>
      <c r="BX75" s="882"/>
      <c r="BY75" s="882"/>
      <c r="BZ75" s="882"/>
      <c r="CA75" s="882"/>
      <c r="CB75" s="882"/>
      <c r="CC75" s="882"/>
      <c r="CD75" s="882"/>
      <c r="CE75" s="882"/>
      <c r="CF75" s="882"/>
      <c r="CG75" s="887"/>
      <c r="CH75" s="884"/>
      <c r="CI75" s="885"/>
      <c r="CJ75" s="885"/>
      <c r="CK75" s="885"/>
      <c r="CL75" s="886"/>
      <c r="CM75" s="884"/>
      <c r="CN75" s="885"/>
      <c r="CO75" s="885"/>
      <c r="CP75" s="885"/>
      <c r="CQ75" s="886"/>
      <c r="CR75" s="884"/>
      <c r="CS75" s="885"/>
      <c r="CT75" s="885"/>
      <c r="CU75" s="885"/>
      <c r="CV75" s="886"/>
      <c r="CW75" s="884"/>
      <c r="CX75" s="885"/>
      <c r="CY75" s="885"/>
      <c r="CZ75" s="885"/>
      <c r="DA75" s="886"/>
      <c r="DB75" s="884"/>
      <c r="DC75" s="885"/>
      <c r="DD75" s="885"/>
      <c r="DE75" s="885"/>
      <c r="DF75" s="886"/>
      <c r="DG75" s="884"/>
      <c r="DH75" s="885"/>
      <c r="DI75" s="885"/>
      <c r="DJ75" s="885"/>
      <c r="DK75" s="886"/>
      <c r="DL75" s="884"/>
      <c r="DM75" s="885"/>
      <c r="DN75" s="885"/>
      <c r="DO75" s="885"/>
      <c r="DP75" s="886"/>
      <c r="DQ75" s="884"/>
      <c r="DR75" s="885"/>
      <c r="DS75" s="885"/>
      <c r="DT75" s="885"/>
      <c r="DU75" s="886"/>
      <c r="DV75" s="881"/>
      <c r="DW75" s="882"/>
      <c r="DX75" s="882"/>
      <c r="DY75" s="882"/>
      <c r="DZ75" s="883"/>
      <c r="EA75" s="212"/>
    </row>
    <row r="76" spans="1:131" ht="26.25" customHeight="1" x14ac:dyDescent="0.15">
      <c r="A76" s="220">
        <v>9</v>
      </c>
      <c r="B76" s="897" t="s">
        <v>556</v>
      </c>
      <c r="C76" s="898"/>
      <c r="D76" s="898"/>
      <c r="E76" s="898"/>
      <c r="F76" s="898"/>
      <c r="G76" s="898"/>
      <c r="H76" s="898"/>
      <c r="I76" s="898"/>
      <c r="J76" s="898"/>
      <c r="K76" s="898"/>
      <c r="L76" s="898"/>
      <c r="M76" s="898"/>
      <c r="N76" s="898"/>
      <c r="O76" s="898"/>
      <c r="P76" s="899"/>
      <c r="Q76" s="900">
        <v>5280</v>
      </c>
      <c r="R76" s="901"/>
      <c r="S76" s="901"/>
      <c r="T76" s="901"/>
      <c r="U76" s="902"/>
      <c r="V76" s="903">
        <v>5183</v>
      </c>
      <c r="W76" s="901"/>
      <c r="X76" s="901"/>
      <c r="Y76" s="901"/>
      <c r="Z76" s="902"/>
      <c r="AA76" s="903">
        <v>97</v>
      </c>
      <c r="AB76" s="901"/>
      <c r="AC76" s="901"/>
      <c r="AD76" s="901"/>
      <c r="AE76" s="902"/>
      <c r="AF76" s="903">
        <v>94</v>
      </c>
      <c r="AG76" s="901"/>
      <c r="AH76" s="901"/>
      <c r="AI76" s="901"/>
      <c r="AJ76" s="902"/>
      <c r="AK76" s="903">
        <v>70</v>
      </c>
      <c r="AL76" s="901"/>
      <c r="AM76" s="901"/>
      <c r="AN76" s="901"/>
      <c r="AO76" s="902"/>
      <c r="AP76" s="903">
        <v>1945</v>
      </c>
      <c r="AQ76" s="901"/>
      <c r="AR76" s="901"/>
      <c r="AS76" s="901"/>
      <c r="AT76" s="902"/>
      <c r="AU76" s="903">
        <v>76</v>
      </c>
      <c r="AV76" s="901"/>
      <c r="AW76" s="901"/>
      <c r="AX76" s="901"/>
      <c r="AY76" s="902"/>
      <c r="AZ76" s="904"/>
      <c r="BA76" s="898"/>
      <c r="BB76" s="898"/>
      <c r="BC76" s="898"/>
      <c r="BD76" s="905"/>
      <c r="BE76" s="223"/>
      <c r="BF76" s="223"/>
      <c r="BG76" s="223"/>
      <c r="BH76" s="223"/>
      <c r="BI76" s="223"/>
      <c r="BJ76" s="223"/>
      <c r="BK76" s="223"/>
      <c r="BL76" s="223"/>
      <c r="BM76" s="223"/>
      <c r="BN76" s="223"/>
      <c r="BO76" s="223"/>
      <c r="BP76" s="223"/>
      <c r="BQ76" s="220">
        <v>70</v>
      </c>
      <c r="BR76" s="225"/>
      <c r="BS76" s="881"/>
      <c r="BT76" s="882"/>
      <c r="BU76" s="882"/>
      <c r="BV76" s="882"/>
      <c r="BW76" s="882"/>
      <c r="BX76" s="882"/>
      <c r="BY76" s="882"/>
      <c r="BZ76" s="882"/>
      <c r="CA76" s="882"/>
      <c r="CB76" s="882"/>
      <c r="CC76" s="882"/>
      <c r="CD76" s="882"/>
      <c r="CE76" s="882"/>
      <c r="CF76" s="882"/>
      <c r="CG76" s="887"/>
      <c r="CH76" s="884"/>
      <c r="CI76" s="885"/>
      <c r="CJ76" s="885"/>
      <c r="CK76" s="885"/>
      <c r="CL76" s="886"/>
      <c r="CM76" s="884"/>
      <c r="CN76" s="885"/>
      <c r="CO76" s="885"/>
      <c r="CP76" s="885"/>
      <c r="CQ76" s="886"/>
      <c r="CR76" s="884"/>
      <c r="CS76" s="885"/>
      <c r="CT76" s="885"/>
      <c r="CU76" s="885"/>
      <c r="CV76" s="886"/>
      <c r="CW76" s="884"/>
      <c r="CX76" s="885"/>
      <c r="CY76" s="885"/>
      <c r="CZ76" s="885"/>
      <c r="DA76" s="886"/>
      <c r="DB76" s="884"/>
      <c r="DC76" s="885"/>
      <c r="DD76" s="885"/>
      <c r="DE76" s="885"/>
      <c r="DF76" s="886"/>
      <c r="DG76" s="884"/>
      <c r="DH76" s="885"/>
      <c r="DI76" s="885"/>
      <c r="DJ76" s="885"/>
      <c r="DK76" s="886"/>
      <c r="DL76" s="884"/>
      <c r="DM76" s="885"/>
      <c r="DN76" s="885"/>
      <c r="DO76" s="885"/>
      <c r="DP76" s="886"/>
      <c r="DQ76" s="884"/>
      <c r="DR76" s="885"/>
      <c r="DS76" s="885"/>
      <c r="DT76" s="885"/>
      <c r="DU76" s="886"/>
      <c r="DV76" s="881"/>
      <c r="DW76" s="882"/>
      <c r="DX76" s="882"/>
      <c r="DY76" s="882"/>
      <c r="DZ76" s="883"/>
      <c r="EA76" s="212"/>
    </row>
    <row r="77" spans="1:131" ht="26.25" customHeight="1" x14ac:dyDescent="0.15">
      <c r="A77" s="220">
        <v>10</v>
      </c>
      <c r="B77" s="897" t="s">
        <v>557</v>
      </c>
      <c r="C77" s="898"/>
      <c r="D77" s="898"/>
      <c r="E77" s="898"/>
      <c r="F77" s="898"/>
      <c r="G77" s="898"/>
      <c r="H77" s="898"/>
      <c r="I77" s="898"/>
      <c r="J77" s="898"/>
      <c r="K77" s="898"/>
      <c r="L77" s="898"/>
      <c r="M77" s="898"/>
      <c r="N77" s="898"/>
      <c r="O77" s="898"/>
      <c r="P77" s="899"/>
      <c r="Q77" s="900">
        <v>1797</v>
      </c>
      <c r="R77" s="901"/>
      <c r="S77" s="901"/>
      <c r="T77" s="901"/>
      <c r="U77" s="902"/>
      <c r="V77" s="903">
        <v>1678</v>
      </c>
      <c r="W77" s="901"/>
      <c r="X77" s="901"/>
      <c r="Y77" s="901"/>
      <c r="Z77" s="902"/>
      <c r="AA77" s="903">
        <v>119</v>
      </c>
      <c r="AB77" s="901"/>
      <c r="AC77" s="901"/>
      <c r="AD77" s="901"/>
      <c r="AE77" s="902"/>
      <c r="AF77" s="903">
        <v>119</v>
      </c>
      <c r="AG77" s="901"/>
      <c r="AH77" s="901"/>
      <c r="AI77" s="901"/>
      <c r="AJ77" s="902"/>
      <c r="AK77" s="903">
        <v>116</v>
      </c>
      <c r="AL77" s="901"/>
      <c r="AM77" s="901"/>
      <c r="AN77" s="901"/>
      <c r="AO77" s="902"/>
      <c r="AP77" s="903">
        <v>756</v>
      </c>
      <c r="AQ77" s="901"/>
      <c r="AR77" s="901"/>
      <c r="AS77" s="901"/>
      <c r="AT77" s="902"/>
      <c r="AU77" s="903">
        <v>118</v>
      </c>
      <c r="AV77" s="901"/>
      <c r="AW77" s="901"/>
      <c r="AX77" s="901"/>
      <c r="AY77" s="902"/>
      <c r="AZ77" s="904"/>
      <c r="BA77" s="898"/>
      <c r="BB77" s="898"/>
      <c r="BC77" s="898"/>
      <c r="BD77" s="905"/>
      <c r="BE77" s="223"/>
      <c r="BF77" s="223"/>
      <c r="BG77" s="223"/>
      <c r="BH77" s="223"/>
      <c r="BI77" s="223"/>
      <c r="BJ77" s="223"/>
      <c r="BK77" s="223"/>
      <c r="BL77" s="223"/>
      <c r="BM77" s="223"/>
      <c r="BN77" s="223"/>
      <c r="BO77" s="223"/>
      <c r="BP77" s="223"/>
      <c r="BQ77" s="220">
        <v>71</v>
      </c>
      <c r="BR77" s="225"/>
      <c r="BS77" s="881"/>
      <c r="BT77" s="882"/>
      <c r="BU77" s="882"/>
      <c r="BV77" s="882"/>
      <c r="BW77" s="882"/>
      <c r="BX77" s="882"/>
      <c r="BY77" s="882"/>
      <c r="BZ77" s="882"/>
      <c r="CA77" s="882"/>
      <c r="CB77" s="882"/>
      <c r="CC77" s="882"/>
      <c r="CD77" s="882"/>
      <c r="CE77" s="882"/>
      <c r="CF77" s="882"/>
      <c r="CG77" s="887"/>
      <c r="CH77" s="884"/>
      <c r="CI77" s="885"/>
      <c r="CJ77" s="885"/>
      <c r="CK77" s="885"/>
      <c r="CL77" s="886"/>
      <c r="CM77" s="884"/>
      <c r="CN77" s="885"/>
      <c r="CO77" s="885"/>
      <c r="CP77" s="885"/>
      <c r="CQ77" s="886"/>
      <c r="CR77" s="884"/>
      <c r="CS77" s="885"/>
      <c r="CT77" s="885"/>
      <c r="CU77" s="885"/>
      <c r="CV77" s="886"/>
      <c r="CW77" s="884"/>
      <c r="CX77" s="885"/>
      <c r="CY77" s="885"/>
      <c r="CZ77" s="885"/>
      <c r="DA77" s="886"/>
      <c r="DB77" s="884"/>
      <c r="DC77" s="885"/>
      <c r="DD77" s="885"/>
      <c r="DE77" s="885"/>
      <c r="DF77" s="886"/>
      <c r="DG77" s="884"/>
      <c r="DH77" s="885"/>
      <c r="DI77" s="885"/>
      <c r="DJ77" s="885"/>
      <c r="DK77" s="886"/>
      <c r="DL77" s="884"/>
      <c r="DM77" s="885"/>
      <c r="DN77" s="885"/>
      <c r="DO77" s="885"/>
      <c r="DP77" s="886"/>
      <c r="DQ77" s="884"/>
      <c r="DR77" s="885"/>
      <c r="DS77" s="885"/>
      <c r="DT77" s="885"/>
      <c r="DU77" s="886"/>
      <c r="DV77" s="881"/>
      <c r="DW77" s="882"/>
      <c r="DX77" s="882"/>
      <c r="DY77" s="882"/>
      <c r="DZ77" s="883"/>
      <c r="EA77" s="212"/>
    </row>
    <row r="78" spans="1:131" ht="26.25" customHeight="1" x14ac:dyDescent="0.15">
      <c r="A78" s="220">
        <v>11</v>
      </c>
      <c r="B78" s="897" t="s">
        <v>558</v>
      </c>
      <c r="C78" s="898"/>
      <c r="D78" s="898"/>
      <c r="E78" s="898"/>
      <c r="F78" s="898"/>
      <c r="G78" s="898"/>
      <c r="H78" s="898"/>
      <c r="I78" s="898"/>
      <c r="J78" s="898"/>
      <c r="K78" s="898"/>
      <c r="L78" s="898"/>
      <c r="M78" s="898"/>
      <c r="N78" s="898"/>
      <c r="O78" s="898"/>
      <c r="P78" s="899"/>
      <c r="Q78" s="900">
        <v>257</v>
      </c>
      <c r="R78" s="901"/>
      <c r="S78" s="901"/>
      <c r="T78" s="901"/>
      <c r="U78" s="902"/>
      <c r="V78" s="903">
        <v>256</v>
      </c>
      <c r="W78" s="901"/>
      <c r="X78" s="901"/>
      <c r="Y78" s="901"/>
      <c r="Z78" s="902"/>
      <c r="AA78" s="903">
        <v>1</v>
      </c>
      <c r="AB78" s="901"/>
      <c r="AC78" s="901"/>
      <c r="AD78" s="901"/>
      <c r="AE78" s="902"/>
      <c r="AF78" s="903">
        <v>1</v>
      </c>
      <c r="AG78" s="901"/>
      <c r="AH78" s="901"/>
      <c r="AI78" s="901"/>
      <c r="AJ78" s="902"/>
      <c r="AK78" s="903">
        <v>57</v>
      </c>
      <c r="AL78" s="901"/>
      <c r="AM78" s="901"/>
      <c r="AN78" s="901"/>
      <c r="AO78" s="902"/>
      <c r="AP78" s="903">
        <v>0</v>
      </c>
      <c r="AQ78" s="901"/>
      <c r="AR78" s="901"/>
      <c r="AS78" s="901"/>
      <c r="AT78" s="902"/>
      <c r="AU78" s="903">
        <v>0</v>
      </c>
      <c r="AV78" s="901"/>
      <c r="AW78" s="901"/>
      <c r="AX78" s="901"/>
      <c r="AY78" s="902"/>
      <c r="AZ78" s="904"/>
      <c r="BA78" s="898"/>
      <c r="BB78" s="898"/>
      <c r="BC78" s="898"/>
      <c r="BD78" s="905"/>
      <c r="BE78" s="223"/>
      <c r="BF78" s="223"/>
      <c r="BG78" s="223"/>
      <c r="BH78" s="223"/>
      <c r="BI78" s="223"/>
      <c r="BJ78" s="212"/>
      <c r="BK78" s="212"/>
      <c r="BL78" s="212"/>
      <c r="BM78" s="212"/>
      <c r="BN78" s="212"/>
      <c r="BO78" s="223"/>
      <c r="BP78" s="223"/>
      <c r="BQ78" s="220">
        <v>72</v>
      </c>
      <c r="BR78" s="225"/>
      <c r="BS78" s="881"/>
      <c r="BT78" s="882"/>
      <c r="BU78" s="882"/>
      <c r="BV78" s="882"/>
      <c r="BW78" s="882"/>
      <c r="BX78" s="882"/>
      <c r="BY78" s="882"/>
      <c r="BZ78" s="882"/>
      <c r="CA78" s="882"/>
      <c r="CB78" s="882"/>
      <c r="CC78" s="882"/>
      <c r="CD78" s="882"/>
      <c r="CE78" s="882"/>
      <c r="CF78" s="882"/>
      <c r="CG78" s="887"/>
      <c r="CH78" s="884"/>
      <c r="CI78" s="885"/>
      <c r="CJ78" s="885"/>
      <c r="CK78" s="885"/>
      <c r="CL78" s="886"/>
      <c r="CM78" s="884"/>
      <c r="CN78" s="885"/>
      <c r="CO78" s="885"/>
      <c r="CP78" s="885"/>
      <c r="CQ78" s="886"/>
      <c r="CR78" s="884"/>
      <c r="CS78" s="885"/>
      <c r="CT78" s="885"/>
      <c r="CU78" s="885"/>
      <c r="CV78" s="886"/>
      <c r="CW78" s="884"/>
      <c r="CX78" s="885"/>
      <c r="CY78" s="885"/>
      <c r="CZ78" s="885"/>
      <c r="DA78" s="886"/>
      <c r="DB78" s="884"/>
      <c r="DC78" s="885"/>
      <c r="DD78" s="885"/>
      <c r="DE78" s="885"/>
      <c r="DF78" s="886"/>
      <c r="DG78" s="884"/>
      <c r="DH78" s="885"/>
      <c r="DI78" s="885"/>
      <c r="DJ78" s="885"/>
      <c r="DK78" s="886"/>
      <c r="DL78" s="884"/>
      <c r="DM78" s="885"/>
      <c r="DN78" s="885"/>
      <c r="DO78" s="885"/>
      <c r="DP78" s="886"/>
      <c r="DQ78" s="884"/>
      <c r="DR78" s="885"/>
      <c r="DS78" s="885"/>
      <c r="DT78" s="885"/>
      <c r="DU78" s="886"/>
      <c r="DV78" s="881"/>
      <c r="DW78" s="882"/>
      <c r="DX78" s="882"/>
      <c r="DY78" s="882"/>
      <c r="DZ78" s="883"/>
      <c r="EA78" s="212"/>
    </row>
    <row r="79" spans="1:131" ht="26.25" customHeight="1" x14ac:dyDescent="0.15">
      <c r="A79" s="220">
        <v>12</v>
      </c>
      <c r="B79" s="897" t="s">
        <v>559</v>
      </c>
      <c r="C79" s="898"/>
      <c r="D79" s="898"/>
      <c r="E79" s="898"/>
      <c r="F79" s="898"/>
      <c r="G79" s="898"/>
      <c r="H79" s="898"/>
      <c r="I79" s="898"/>
      <c r="J79" s="898"/>
      <c r="K79" s="898"/>
      <c r="L79" s="898"/>
      <c r="M79" s="898"/>
      <c r="N79" s="898"/>
      <c r="O79" s="898"/>
      <c r="P79" s="899"/>
      <c r="Q79" s="900">
        <v>73</v>
      </c>
      <c r="R79" s="901"/>
      <c r="S79" s="901"/>
      <c r="T79" s="901"/>
      <c r="U79" s="902"/>
      <c r="V79" s="903">
        <v>73</v>
      </c>
      <c r="W79" s="901"/>
      <c r="X79" s="901"/>
      <c r="Y79" s="901"/>
      <c r="Z79" s="902"/>
      <c r="AA79" s="903">
        <v>0</v>
      </c>
      <c r="AB79" s="901"/>
      <c r="AC79" s="901"/>
      <c r="AD79" s="901"/>
      <c r="AE79" s="902"/>
      <c r="AF79" s="903">
        <v>0</v>
      </c>
      <c r="AG79" s="901"/>
      <c r="AH79" s="901"/>
      <c r="AI79" s="901"/>
      <c r="AJ79" s="902"/>
      <c r="AK79" s="903">
        <v>0</v>
      </c>
      <c r="AL79" s="901"/>
      <c r="AM79" s="901"/>
      <c r="AN79" s="901"/>
      <c r="AO79" s="902"/>
      <c r="AP79" s="903">
        <v>0</v>
      </c>
      <c r="AQ79" s="901"/>
      <c r="AR79" s="901"/>
      <c r="AS79" s="901"/>
      <c r="AT79" s="902"/>
      <c r="AU79" s="903">
        <v>0</v>
      </c>
      <c r="AV79" s="901"/>
      <c r="AW79" s="901"/>
      <c r="AX79" s="901"/>
      <c r="AY79" s="902"/>
      <c r="AZ79" s="904"/>
      <c r="BA79" s="898"/>
      <c r="BB79" s="898"/>
      <c r="BC79" s="898"/>
      <c r="BD79" s="905"/>
      <c r="BE79" s="223"/>
      <c r="BF79" s="223"/>
      <c r="BG79" s="223"/>
      <c r="BH79" s="223"/>
      <c r="BI79" s="223"/>
      <c r="BJ79" s="212"/>
      <c r="BK79" s="212"/>
      <c r="BL79" s="212"/>
      <c r="BM79" s="212"/>
      <c r="BN79" s="212"/>
      <c r="BO79" s="223"/>
      <c r="BP79" s="223"/>
      <c r="BQ79" s="220">
        <v>73</v>
      </c>
      <c r="BR79" s="225"/>
      <c r="BS79" s="881"/>
      <c r="BT79" s="882"/>
      <c r="BU79" s="882"/>
      <c r="BV79" s="882"/>
      <c r="BW79" s="882"/>
      <c r="BX79" s="882"/>
      <c r="BY79" s="882"/>
      <c r="BZ79" s="882"/>
      <c r="CA79" s="882"/>
      <c r="CB79" s="882"/>
      <c r="CC79" s="882"/>
      <c r="CD79" s="882"/>
      <c r="CE79" s="882"/>
      <c r="CF79" s="882"/>
      <c r="CG79" s="887"/>
      <c r="CH79" s="884"/>
      <c r="CI79" s="885"/>
      <c r="CJ79" s="885"/>
      <c r="CK79" s="885"/>
      <c r="CL79" s="886"/>
      <c r="CM79" s="884"/>
      <c r="CN79" s="885"/>
      <c r="CO79" s="885"/>
      <c r="CP79" s="885"/>
      <c r="CQ79" s="886"/>
      <c r="CR79" s="884"/>
      <c r="CS79" s="885"/>
      <c r="CT79" s="885"/>
      <c r="CU79" s="885"/>
      <c r="CV79" s="886"/>
      <c r="CW79" s="884"/>
      <c r="CX79" s="885"/>
      <c r="CY79" s="885"/>
      <c r="CZ79" s="885"/>
      <c r="DA79" s="886"/>
      <c r="DB79" s="884"/>
      <c r="DC79" s="885"/>
      <c r="DD79" s="885"/>
      <c r="DE79" s="885"/>
      <c r="DF79" s="886"/>
      <c r="DG79" s="884"/>
      <c r="DH79" s="885"/>
      <c r="DI79" s="885"/>
      <c r="DJ79" s="885"/>
      <c r="DK79" s="886"/>
      <c r="DL79" s="884"/>
      <c r="DM79" s="885"/>
      <c r="DN79" s="885"/>
      <c r="DO79" s="885"/>
      <c r="DP79" s="886"/>
      <c r="DQ79" s="884"/>
      <c r="DR79" s="885"/>
      <c r="DS79" s="885"/>
      <c r="DT79" s="885"/>
      <c r="DU79" s="886"/>
      <c r="DV79" s="881"/>
      <c r="DW79" s="882"/>
      <c r="DX79" s="882"/>
      <c r="DY79" s="882"/>
      <c r="DZ79" s="883"/>
      <c r="EA79" s="212"/>
    </row>
    <row r="80" spans="1:131" ht="26.25" customHeight="1" x14ac:dyDescent="0.15">
      <c r="A80" s="220">
        <v>13</v>
      </c>
      <c r="B80" s="897" t="s">
        <v>560</v>
      </c>
      <c r="C80" s="898"/>
      <c r="D80" s="898"/>
      <c r="E80" s="898"/>
      <c r="F80" s="898"/>
      <c r="G80" s="898"/>
      <c r="H80" s="898"/>
      <c r="I80" s="898"/>
      <c r="J80" s="898"/>
      <c r="K80" s="898"/>
      <c r="L80" s="898"/>
      <c r="M80" s="898"/>
      <c r="N80" s="898"/>
      <c r="O80" s="898"/>
      <c r="P80" s="899"/>
      <c r="Q80" s="900">
        <v>1716</v>
      </c>
      <c r="R80" s="901"/>
      <c r="S80" s="901"/>
      <c r="T80" s="901"/>
      <c r="U80" s="902"/>
      <c r="V80" s="903">
        <v>1668</v>
      </c>
      <c r="W80" s="901"/>
      <c r="X80" s="901"/>
      <c r="Y80" s="901"/>
      <c r="Z80" s="902"/>
      <c r="AA80" s="903">
        <v>48</v>
      </c>
      <c r="AB80" s="901"/>
      <c r="AC80" s="901"/>
      <c r="AD80" s="901"/>
      <c r="AE80" s="902"/>
      <c r="AF80" s="903">
        <v>48</v>
      </c>
      <c r="AG80" s="901"/>
      <c r="AH80" s="901"/>
      <c r="AI80" s="901"/>
      <c r="AJ80" s="902"/>
      <c r="AK80" s="903">
        <v>0</v>
      </c>
      <c r="AL80" s="901"/>
      <c r="AM80" s="901"/>
      <c r="AN80" s="901"/>
      <c r="AO80" s="902"/>
      <c r="AP80" s="903">
        <v>0</v>
      </c>
      <c r="AQ80" s="901"/>
      <c r="AR80" s="901"/>
      <c r="AS80" s="901"/>
      <c r="AT80" s="902"/>
      <c r="AU80" s="903">
        <v>0</v>
      </c>
      <c r="AV80" s="901"/>
      <c r="AW80" s="901"/>
      <c r="AX80" s="901"/>
      <c r="AY80" s="902"/>
      <c r="AZ80" s="904"/>
      <c r="BA80" s="898"/>
      <c r="BB80" s="898"/>
      <c r="BC80" s="898"/>
      <c r="BD80" s="905"/>
      <c r="BE80" s="223"/>
      <c r="BF80" s="223"/>
      <c r="BG80" s="223"/>
      <c r="BH80" s="223"/>
      <c r="BI80" s="223"/>
      <c r="BJ80" s="223"/>
      <c r="BK80" s="223"/>
      <c r="BL80" s="223"/>
      <c r="BM80" s="223"/>
      <c r="BN80" s="223"/>
      <c r="BO80" s="223"/>
      <c r="BP80" s="223"/>
      <c r="BQ80" s="220">
        <v>74</v>
      </c>
      <c r="BR80" s="225"/>
      <c r="BS80" s="881"/>
      <c r="BT80" s="882"/>
      <c r="BU80" s="882"/>
      <c r="BV80" s="882"/>
      <c r="BW80" s="882"/>
      <c r="BX80" s="882"/>
      <c r="BY80" s="882"/>
      <c r="BZ80" s="882"/>
      <c r="CA80" s="882"/>
      <c r="CB80" s="882"/>
      <c r="CC80" s="882"/>
      <c r="CD80" s="882"/>
      <c r="CE80" s="882"/>
      <c r="CF80" s="882"/>
      <c r="CG80" s="887"/>
      <c r="CH80" s="884"/>
      <c r="CI80" s="885"/>
      <c r="CJ80" s="885"/>
      <c r="CK80" s="885"/>
      <c r="CL80" s="886"/>
      <c r="CM80" s="884"/>
      <c r="CN80" s="885"/>
      <c r="CO80" s="885"/>
      <c r="CP80" s="885"/>
      <c r="CQ80" s="886"/>
      <c r="CR80" s="884"/>
      <c r="CS80" s="885"/>
      <c r="CT80" s="885"/>
      <c r="CU80" s="885"/>
      <c r="CV80" s="886"/>
      <c r="CW80" s="884"/>
      <c r="CX80" s="885"/>
      <c r="CY80" s="885"/>
      <c r="CZ80" s="885"/>
      <c r="DA80" s="886"/>
      <c r="DB80" s="884"/>
      <c r="DC80" s="885"/>
      <c r="DD80" s="885"/>
      <c r="DE80" s="885"/>
      <c r="DF80" s="886"/>
      <c r="DG80" s="884"/>
      <c r="DH80" s="885"/>
      <c r="DI80" s="885"/>
      <c r="DJ80" s="885"/>
      <c r="DK80" s="886"/>
      <c r="DL80" s="884"/>
      <c r="DM80" s="885"/>
      <c r="DN80" s="885"/>
      <c r="DO80" s="885"/>
      <c r="DP80" s="886"/>
      <c r="DQ80" s="884"/>
      <c r="DR80" s="885"/>
      <c r="DS80" s="885"/>
      <c r="DT80" s="885"/>
      <c r="DU80" s="886"/>
      <c r="DV80" s="881"/>
      <c r="DW80" s="882"/>
      <c r="DX80" s="882"/>
      <c r="DY80" s="882"/>
      <c r="DZ80" s="883"/>
      <c r="EA80" s="212"/>
    </row>
    <row r="81" spans="1:131" ht="26.25" customHeight="1" x14ac:dyDescent="0.15">
      <c r="A81" s="220">
        <v>14</v>
      </c>
      <c r="B81" s="897" t="s">
        <v>561</v>
      </c>
      <c r="C81" s="898"/>
      <c r="D81" s="898"/>
      <c r="E81" s="898"/>
      <c r="F81" s="898"/>
      <c r="G81" s="898"/>
      <c r="H81" s="898"/>
      <c r="I81" s="898"/>
      <c r="J81" s="898"/>
      <c r="K81" s="898"/>
      <c r="L81" s="898"/>
      <c r="M81" s="898"/>
      <c r="N81" s="898"/>
      <c r="O81" s="898"/>
      <c r="P81" s="899"/>
      <c r="Q81" s="900">
        <v>75239</v>
      </c>
      <c r="R81" s="901"/>
      <c r="S81" s="901"/>
      <c r="T81" s="901"/>
      <c r="U81" s="902"/>
      <c r="V81" s="903">
        <v>72711</v>
      </c>
      <c r="W81" s="901"/>
      <c r="X81" s="901"/>
      <c r="Y81" s="901"/>
      <c r="Z81" s="902"/>
      <c r="AA81" s="903">
        <v>2528</v>
      </c>
      <c r="AB81" s="901"/>
      <c r="AC81" s="901"/>
      <c r="AD81" s="901"/>
      <c r="AE81" s="902"/>
      <c r="AF81" s="903">
        <v>2528</v>
      </c>
      <c r="AG81" s="901"/>
      <c r="AH81" s="901"/>
      <c r="AI81" s="901"/>
      <c r="AJ81" s="902"/>
      <c r="AK81" s="903">
        <v>2373</v>
      </c>
      <c r="AL81" s="901"/>
      <c r="AM81" s="901"/>
      <c r="AN81" s="901"/>
      <c r="AO81" s="902"/>
      <c r="AP81" s="903">
        <v>0</v>
      </c>
      <c r="AQ81" s="901"/>
      <c r="AR81" s="901"/>
      <c r="AS81" s="901"/>
      <c r="AT81" s="902"/>
      <c r="AU81" s="903">
        <v>0</v>
      </c>
      <c r="AV81" s="901"/>
      <c r="AW81" s="901"/>
      <c r="AX81" s="901"/>
      <c r="AY81" s="902"/>
      <c r="AZ81" s="904"/>
      <c r="BA81" s="898"/>
      <c r="BB81" s="898"/>
      <c r="BC81" s="898"/>
      <c r="BD81" s="905"/>
      <c r="BE81" s="223"/>
      <c r="BF81" s="223"/>
      <c r="BG81" s="223"/>
      <c r="BH81" s="223"/>
      <c r="BI81" s="223"/>
      <c r="BJ81" s="223"/>
      <c r="BK81" s="223"/>
      <c r="BL81" s="223"/>
      <c r="BM81" s="223"/>
      <c r="BN81" s="223"/>
      <c r="BO81" s="223"/>
      <c r="BP81" s="223"/>
      <c r="BQ81" s="220">
        <v>75</v>
      </c>
      <c r="BR81" s="225"/>
      <c r="BS81" s="881"/>
      <c r="BT81" s="882"/>
      <c r="BU81" s="882"/>
      <c r="BV81" s="882"/>
      <c r="BW81" s="882"/>
      <c r="BX81" s="882"/>
      <c r="BY81" s="882"/>
      <c r="BZ81" s="882"/>
      <c r="CA81" s="882"/>
      <c r="CB81" s="882"/>
      <c r="CC81" s="882"/>
      <c r="CD81" s="882"/>
      <c r="CE81" s="882"/>
      <c r="CF81" s="882"/>
      <c r="CG81" s="887"/>
      <c r="CH81" s="884"/>
      <c r="CI81" s="885"/>
      <c r="CJ81" s="885"/>
      <c r="CK81" s="885"/>
      <c r="CL81" s="886"/>
      <c r="CM81" s="884"/>
      <c r="CN81" s="885"/>
      <c r="CO81" s="885"/>
      <c r="CP81" s="885"/>
      <c r="CQ81" s="886"/>
      <c r="CR81" s="884"/>
      <c r="CS81" s="885"/>
      <c r="CT81" s="885"/>
      <c r="CU81" s="885"/>
      <c r="CV81" s="886"/>
      <c r="CW81" s="884"/>
      <c r="CX81" s="885"/>
      <c r="CY81" s="885"/>
      <c r="CZ81" s="885"/>
      <c r="DA81" s="886"/>
      <c r="DB81" s="884"/>
      <c r="DC81" s="885"/>
      <c r="DD81" s="885"/>
      <c r="DE81" s="885"/>
      <c r="DF81" s="886"/>
      <c r="DG81" s="884"/>
      <c r="DH81" s="885"/>
      <c r="DI81" s="885"/>
      <c r="DJ81" s="885"/>
      <c r="DK81" s="886"/>
      <c r="DL81" s="884"/>
      <c r="DM81" s="885"/>
      <c r="DN81" s="885"/>
      <c r="DO81" s="885"/>
      <c r="DP81" s="886"/>
      <c r="DQ81" s="884"/>
      <c r="DR81" s="885"/>
      <c r="DS81" s="885"/>
      <c r="DT81" s="885"/>
      <c r="DU81" s="886"/>
      <c r="DV81" s="881"/>
      <c r="DW81" s="882"/>
      <c r="DX81" s="882"/>
      <c r="DY81" s="882"/>
      <c r="DZ81" s="883"/>
      <c r="EA81" s="212"/>
    </row>
    <row r="82" spans="1:131" ht="26.25" customHeight="1" x14ac:dyDescent="0.15">
      <c r="A82" s="220">
        <v>15</v>
      </c>
      <c r="B82" s="897" t="s">
        <v>562</v>
      </c>
      <c r="C82" s="898"/>
      <c r="D82" s="898"/>
      <c r="E82" s="898"/>
      <c r="F82" s="898"/>
      <c r="G82" s="898"/>
      <c r="H82" s="898"/>
      <c r="I82" s="898"/>
      <c r="J82" s="898"/>
      <c r="K82" s="898"/>
      <c r="L82" s="898"/>
      <c r="M82" s="898"/>
      <c r="N82" s="898"/>
      <c r="O82" s="898"/>
      <c r="P82" s="899"/>
      <c r="Q82" s="900">
        <v>295</v>
      </c>
      <c r="R82" s="901"/>
      <c r="S82" s="901"/>
      <c r="T82" s="901"/>
      <c r="U82" s="902"/>
      <c r="V82" s="903">
        <v>258</v>
      </c>
      <c r="W82" s="901"/>
      <c r="X82" s="901"/>
      <c r="Y82" s="901"/>
      <c r="Z82" s="902"/>
      <c r="AA82" s="903">
        <v>37</v>
      </c>
      <c r="AB82" s="901"/>
      <c r="AC82" s="901"/>
      <c r="AD82" s="901"/>
      <c r="AE82" s="902"/>
      <c r="AF82" s="903">
        <v>37</v>
      </c>
      <c r="AG82" s="901"/>
      <c r="AH82" s="901"/>
      <c r="AI82" s="901"/>
      <c r="AJ82" s="902"/>
      <c r="AK82" s="903">
        <v>0</v>
      </c>
      <c r="AL82" s="901"/>
      <c r="AM82" s="901"/>
      <c r="AN82" s="901"/>
      <c r="AO82" s="902"/>
      <c r="AP82" s="903">
        <v>0</v>
      </c>
      <c r="AQ82" s="901"/>
      <c r="AR82" s="901"/>
      <c r="AS82" s="901"/>
      <c r="AT82" s="902"/>
      <c r="AU82" s="903">
        <v>0</v>
      </c>
      <c r="AV82" s="901"/>
      <c r="AW82" s="901"/>
      <c r="AX82" s="901"/>
      <c r="AY82" s="902"/>
      <c r="AZ82" s="904"/>
      <c r="BA82" s="898"/>
      <c r="BB82" s="898"/>
      <c r="BC82" s="898"/>
      <c r="BD82" s="905"/>
      <c r="BE82" s="223"/>
      <c r="BF82" s="223"/>
      <c r="BG82" s="223"/>
      <c r="BH82" s="223"/>
      <c r="BI82" s="223"/>
      <c r="BJ82" s="223"/>
      <c r="BK82" s="223"/>
      <c r="BL82" s="223"/>
      <c r="BM82" s="223"/>
      <c r="BN82" s="223"/>
      <c r="BO82" s="223"/>
      <c r="BP82" s="223"/>
      <c r="BQ82" s="220">
        <v>76</v>
      </c>
      <c r="BR82" s="225"/>
      <c r="BS82" s="881"/>
      <c r="BT82" s="882"/>
      <c r="BU82" s="882"/>
      <c r="BV82" s="882"/>
      <c r="BW82" s="882"/>
      <c r="BX82" s="882"/>
      <c r="BY82" s="882"/>
      <c r="BZ82" s="882"/>
      <c r="CA82" s="882"/>
      <c r="CB82" s="882"/>
      <c r="CC82" s="882"/>
      <c r="CD82" s="882"/>
      <c r="CE82" s="882"/>
      <c r="CF82" s="882"/>
      <c r="CG82" s="887"/>
      <c r="CH82" s="884"/>
      <c r="CI82" s="885"/>
      <c r="CJ82" s="885"/>
      <c r="CK82" s="885"/>
      <c r="CL82" s="886"/>
      <c r="CM82" s="884"/>
      <c r="CN82" s="885"/>
      <c r="CO82" s="885"/>
      <c r="CP82" s="885"/>
      <c r="CQ82" s="886"/>
      <c r="CR82" s="884"/>
      <c r="CS82" s="885"/>
      <c r="CT82" s="885"/>
      <c r="CU82" s="885"/>
      <c r="CV82" s="886"/>
      <c r="CW82" s="884"/>
      <c r="CX82" s="885"/>
      <c r="CY82" s="885"/>
      <c r="CZ82" s="885"/>
      <c r="DA82" s="886"/>
      <c r="DB82" s="884"/>
      <c r="DC82" s="885"/>
      <c r="DD82" s="885"/>
      <c r="DE82" s="885"/>
      <c r="DF82" s="886"/>
      <c r="DG82" s="884"/>
      <c r="DH82" s="885"/>
      <c r="DI82" s="885"/>
      <c r="DJ82" s="885"/>
      <c r="DK82" s="886"/>
      <c r="DL82" s="884"/>
      <c r="DM82" s="885"/>
      <c r="DN82" s="885"/>
      <c r="DO82" s="885"/>
      <c r="DP82" s="886"/>
      <c r="DQ82" s="884"/>
      <c r="DR82" s="885"/>
      <c r="DS82" s="885"/>
      <c r="DT82" s="885"/>
      <c r="DU82" s="886"/>
      <c r="DV82" s="881"/>
      <c r="DW82" s="882"/>
      <c r="DX82" s="882"/>
      <c r="DY82" s="882"/>
      <c r="DZ82" s="883"/>
      <c r="EA82" s="212"/>
    </row>
    <row r="83" spans="1:131" ht="26.25" customHeight="1" x14ac:dyDescent="0.15">
      <c r="A83" s="220">
        <v>16</v>
      </c>
      <c r="B83" s="897" t="s">
        <v>563</v>
      </c>
      <c r="C83" s="898"/>
      <c r="D83" s="898"/>
      <c r="E83" s="898"/>
      <c r="F83" s="898"/>
      <c r="G83" s="898"/>
      <c r="H83" s="898"/>
      <c r="I83" s="898"/>
      <c r="J83" s="898"/>
      <c r="K83" s="898"/>
      <c r="L83" s="898"/>
      <c r="M83" s="898"/>
      <c r="N83" s="898"/>
      <c r="O83" s="898"/>
      <c r="P83" s="899"/>
      <c r="Q83" s="900">
        <v>881857</v>
      </c>
      <c r="R83" s="901"/>
      <c r="S83" s="901"/>
      <c r="T83" s="901"/>
      <c r="U83" s="902"/>
      <c r="V83" s="903">
        <v>868577</v>
      </c>
      <c r="W83" s="901"/>
      <c r="X83" s="901"/>
      <c r="Y83" s="901"/>
      <c r="Z83" s="902"/>
      <c r="AA83" s="903">
        <v>13281</v>
      </c>
      <c r="AB83" s="901"/>
      <c r="AC83" s="901"/>
      <c r="AD83" s="901"/>
      <c r="AE83" s="902"/>
      <c r="AF83" s="903">
        <v>13281</v>
      </c>
      <c r="AG83" s="901"/>
      <c r="AH83" s="901"/>
      <c r="AI83" s="901"/>
      <c r="AJ83" s="902"/>
      <c r="AK83" s="903">
        <v>0</v>
      </c>
      <c r="AL83" s="901"/>
      <c r="AM83" s="901"/>
      <c r="AN83" s="901"/>
      <c r="AO83" s="902"/>
      <c r="AP83" s="903">
        <v>0</v>
      </c>
      <c r="AQ83" s="901"/>
      <c r="AR83" s="901"/>
      <c r="AS83" s="901"/>
      <c r="AT83" s="902"/>
      <c r="AU83" s="903">
        <v>0</v>
      </c>
      <c r="AV83" s="901"/>
      <c r="AW83" s="901"/>
      <c r="AX83" s="901"/>
      <c r="AY83" s="902"/>
      <c r="AZ83" s="904"/>
      <c r="BA83" s="898"/>
      <c r="BB83" s="898"/>
      <c r="BC83" s="898"/>
      <c r="BD83" s="905"/>
      <c r="BE83" s="223"/>
      <c r="BF83" s="223"/>
      <c r="BG83" s="223"/>
      <c r="BH83" s="223"/>
      <c r="BI83" s="223"/>
      <c r="BJ83" s="223"/>
      <c r="BK83" s="223"/>
      <c r="BL83" s="223"/>
      <c r="BM83" s="223"/>
      <c r="BN83" s="223"/>
      <c r="BO83" s="223"/>
      <c r="BP83" s="223"/>
      <c r="BQ83" s="220">
        <v>77</v>
      </c>
      <c r="BR83" s="225"/>
      <c r="BS83" s="881"/>
      <c r="BT83" s="882"/>
      <c r="BU83" s="882"/>
      <c r="BV83" s="882"/>
      <c r="BW83" s="882"/>
      <c r="BX83" s="882"/>
      <c r="BY83" s="882"/>
      <c r="BZ83" s="882"/>
      <c r="CA83" s="882"/>
      <c r="CB83" s="882"/>
      <c r="CC83" s="882"/>
      <c r="CD83" s="882"/>
      <c r="CE83" s="882"/>
      <c r="CF83" s="882"/>
      <c r="CG83" s="887"/>
      <c r="CH83" s="884"/>
      <c r="CI83" s="885"/>
      <c r="CJ83" s="885"/>
      <c r="CK83" s="885"/>
      <c r="CL83" s="886"/>
      <c r="CM83" s="884"/>
      <c r="CN83" s="885"/>
      <c r="CO83" s="885"/>
      <c r="CP83" s="885"/>
      <c r="CQ83" s="886"/>
      <c r="CR83" s="884"/>
      <c r="CS83" s="885"/>
      <c r="CT83" s="885"/>
      <c r="CU83" s="885"/>
      <c r="CV83" s="886"/>
      <c r="CW83" s="884"/>
      <c r="CX83" s="885"/>
      <c r="CY83" s="885"/>
      <c r="CZ83" s="885"/>
      <c r="DA83" s="886"/>
      <c r="DB83" s="884"/>
      <c r="DC83" s="885"/>
      <c r="DD83" s="885"/>
      <c r="DE83" s="885"/>
      <c r="DF83" s="886"/>
      <c r="DG83" s="884"/>
      <c r="DH83" s="885"/>
      <c r="DI83" s="885"/>
      <c r="DJ83" s="885"/>
      <c r="DK83" s="886"/>
      <c r="DL83" s="884"/>
      <c r="DM83" s="885"/>
      <c r="DN83" s="885"/>
      <c r="DO83" s="885"/>
      <c r="DP83" s="886"/>
      <c r="DQ83" s="884"/>
      <c r="DR83" s="885"/>
      <c r="DS83" s="885"/>
      <c r="DT83" s="885"/>
      <c r="DU83" s="886"/>
      <c r="DV83" s="881"/>
      <c r="DW83" s="882"/>
      <c r="DX83" s="882"/>
      <c r="DY83" s="882"/>
      <c r="DZ83" s="883"/>
      <c r="EA83" s="212"/>
    </row>
    <row r="84" spans="1:131" ht="26.25" customHeight="1" x14ac:dyDescent="0.15">
      <c r="A84" s="220">
        <v>17</v>
      </c>
      <c r="B84" s="897" t="s">
        <v>564</v>
      </c>
      <c r="C84" s="898"/>
      <c r="D84" s="898"/>
      <c r="E84" s="898"/>
      <c r="F84" s="898"/>
      <c r="G84" s="898"/>
      <c r="H84" s="898"/>
      <c r="I84" s="898"/>
      <c r="J84" s="898"/>
      <c r="K84" s="898"/>
      <c r="L84" s="898"/>
      <c r="M84" s="898"/>
      <c r="N84" s="898"/>
      <c r="O84" s="898"/>
      <c r="P84" s="899"/>
      <c r="Q84" s="900">
        <v>528</v>
      </c>
      <c r="R84" s="901"/>
      <c r="S84" s="901"/>
      <c r="T84" s="901"/>
      <c r="U84" s="902"/>
      <c r="V84" s="903">
        <v>496</v>
      </c>
      <c r="W84" s="901"/>
      <c r="X84" s="901"/>
      <c r="Y84" s="901"/>
      <c r="Z84" s="902"/>
      <c r="AA84" s="903">
        <v>32</v>
      </c>
      <c r="AB84" s="901"/>
      <c r="AC84" s="901"/>
      <c r="AD84" s="901"/>
      <c r="AE84" s="902"/>
      <c r="AF84" s="903">
        <v>1864</v>
      </c>
      <c r="AG84" s="901"/>
      <c r="AH84" s="901"/>
      <c r="AI84" s="901"/>
      <c r="AJ84" s="902"/>
      <c r="AK84" s="903">
        <v>0</v>
      </c>
      <c r="AL84" s="901"/>
      <c r="AM84" s="901"/>
      <c r="AN84" s="901"/>
      <c r="AO84" s="902"/>
      <c r="AP84" s="903">
        <v>1635</v>
      </c>
      <c r="AQ84" s="901"/>
      <c r="AR84" s="901"/>
      <c r="AS84" s="901"/>
      <c r="AT84" s="902"/>
      <c r="AU84" s="903">
        <v>0</v>
      </c>
      <c r="AV84" s="901"/>
      <c r="AW84" s="901"/>
      <c r="AX84" s="901"/>
      <c r="AY84" s="902"/>
      <c r="AZ84" s="904" t="s">
        <v>565</v>
      </c>
      <c r="BA84" s="898"/>
      <c r="BB84" s="898"/>
      <c r="BC84" s="898"/>
      <c r="BD84" s="905"/>
      <c r="BE84" s="223"/>
      <c r="BF84" s="223"/>
      <c r="BG84" s="223"/>
      <c r="BH84" s="223"/>
      <c r="BI84" s="223"/>
      <c r="BJ84" s="223"/>
      <c r="BK84" s="223"/>
      <c r="BL84" s="223"/>
      <c r="BM84" s="223"/>
      <c r="BN84" s="223"/>
      <c r="BO84" s="223"/>
      <c r="BP84" s="223"/>
      <c r="BQ84" s="220">
        <v>78</v>
      </c>
      <c r="BR84" s="225"/>
      <c r="BS84" s="881"/>
      <c r="BT84" s="882"/>
      <c r="BU84" s="882"/>
      <c r="BV84" s="882"/>
      <c r="BW84" s="882"/>
      <c r="BX84" s="882"/>
      <c r="BY84" s="882"/>
      <c r="BZ84" s="882"/>
      <c r="CA84" s="882"/>
      <c r="CB84" s="882"/>
      <c r="CC84" s="882"/>
      <c r="CD84" s="882"/>
      <c r="CE84" s="882"/>
      <c r="CF84" s="882"/>
      <c r="CG84" s="887"/>
      <c r="CH84" s="884"/>
      <c r="CI84" s="885"/>
      <c r="CJ84" s="885"/>
      <c r="CK84" s="885"/>
      <c r="CL84" s="886"/>
      <c r="CM84" s="884"/>
      <c r="CN84" s="885"/>
      <c r="CO84" s="885"/>
      <c r="CP84" s="885"/>
      <c r="CQ84" s="886"/>
      <c r="CR84" s="884"/>
      <c r="CS84" s="885"/>
      <c r="CT84" s="885"/>
      <c r="CU84" s="885"/>
      <c r="CV84" s="886"/>
      <c r="CW84" s="884"/>
      <c r="CX84" s="885"/>
      <c r="CY84" s="885"/>
      <c r="CZ84" s="885"/>
      <c r="DA84" s="886"/>
      <c r="DB84" s="884"/>
      <c r="DC84" s="885"/>
      <c r="DD84" s="885"/>
      <c r="DE84" s="885"/>
      <c r="DF84" s="886"/>
      <c r="DG84" s="884"/>
      <c r="DH84" s="885"/>
      <c r="DI84" s="885"/>
      <c r="DJ84" s="885"/>
      <c r="DK84" s="886"/>
      <c r="DL84" s="884"/>
      <c r="DM84" s="885"/>
      <c r="DN84" s="885"/>
      <c r="DO84" s="885"/>
      <c r="DP84" s="886"/>
      <c r="DQ84" s="884"/>
      <c r="DR84" s="885"/>
      <c r="DS84" s="885"/>
      <c r="DT84" s="885"/>
      <c r="DU84" s="886"/>
      <c r="DV84" s="881"/>
      <c r="DW84" s="882"/>
      <c r="DX84" s="882"/>
      <c r="DY84" s="882"/>
      <c r="DZ84" s="883"/>
      <c r="EA84" s="212"/>
    </row>
    <row r="85" spans="1:131" ht="26.25" customHeight="1" x14ac:dyDescent="0.15">
      <c r="A85" s="220">
        <v>18</v>
      </c>
      <c r="B85" s="897" t="s">
        <v>566</v>
      </c>
      <c r="C85" s="898"/>
      <c r="D85" s="898"/>
      <c r="E85" s="898"/>
      <c r="F85" s="898"/>
      <c r="G85" s="898"/>
      <c r="H85" s="898"/>
      <c r="I85" s="898"/>
      <c r="J85" s="898"/>
      <c r="K85" s="898"/>
      <c r="L85" s="898"/>
      <c r="M85" s="898"/>
      <c r="N85" s="898"/>
      <c r="O85" s="898"/>
      <c r="P85" s="899"/>
      <c r="Q85" s="900">
        <v>4605</v>
      </c>
      <c r="R85" s="901"/>
      <c r="S85" s="901"/>
      <c r="T85" s="901"/>
      <c r="U85" s="902"/>
      <c r="V85" s="903">
        <v>3961</v>
      </c>
      <c r="W85" s="901"/>
      <c r="X85" s="901"/>
      <c r="Y85" s="901"/>
      <c r="Z85" s="902"/>
      <c r="AA85" s="903">
        <v>644</v>
      </c>
      <c r="AB85" s="901"/>
      <c r="AC85" s="901"/>
      <c r="AD85" s="901"/>
      <c r="AE85" s="902"/>
      <c r="AF85" s="903">
        <v>2292</v>
      </c>
      <c r="AG85" s="901"/>
      <c r="AH85" s="901"/>
      <c r="AI85" s="901"/>
      <c r="AJ85" s="902"/>
      <c r="AK85" s="903">
        <v>453</v>
      </c>
      <c r="AL85" s="901"/>
      <c r="AM85" s="901"/>
      <c r="AN85" s="901"/>
      <c r="AO85" s="902"/>
      <c r="AP85" s="903">
        <v>5271</v>
      </c>
      <c r="AQ85" s="901"/>
      <c r="AR85" s="901"/>
      <c r="AS85" s="901"/>
      <c r="AT85" s="902"/>
      <c r="AU85" s="903">
        <v>0</v>
      </c>
      <c r="AV85" s="901"/>
      <c r="AW85" s="901"/>
      <c r="AX85" s="901"/>
      <c r="AY85" s="902"/>
      <c r="AZ85" s="904" t="s">
        <v>565</v>
      </c>
      <c r="BA85" s="898"/>
      <c r="BB85" s="898"/>
      <c r="BC85" s="898"/>
      <c r="BD85" s="905"/>
      <c r="BE85" s="223"/>
      <c r="BF85" s="223"/>
      <c r="BG85" s="223"/>
      <c r="BH85" s="223"/>
      <c r="BI85" s="223"/>
      <c r="BJ85" s="223"/>
      <c r="BK85" s="223"/>
      <c r="BL85" s="223"/>
      <c r="BM85" s="223"/>
      <c r="BN85" s="223"/>
      <c r="BO85" s="223"/>
      <c r="BP85" s="223"/>
      <c r="BQ85" s="220">
        <v>79</v>
      </c>
      <c r="BR85" s="225"/>
      <c r="BS85" s="881"/>
      <c r="BT85" s="882"/>
      <c r="BU85" s="882"/>
      <c r="BV85" s="882"/>
      <c r="BW85" s="882"/>
      <c r="BX85" s="882"/>
      <c r="BY85" s="882"/>
      <c r="BZ85" s="882"/>
      <c r="CA85" s="882"/>
      <c r="CB85" s="882"/>
      <c r="CC85" s="882"/>
      <c r="CD85" s="882"/>
      <c r="CE85" s="882"/>
      <c r="CF85" s="882"/>
      <c r="CG85" s="887"/>
      <c r="CH85" s="884"/>
      <c r="CI85" s="885"/>
      <c r="CJ85" s="885"/>
      <c r="CK85" s="885"/>
      <c r="CL85" s="886"/>
      <c r="CM85" s="884"/>
      <c r="CN85" s="885"/>
      <c r="CO85" s="885"/>
      <c r="CP85" s="885"/>
      <c r="CQ85" s="886"/>
      <c r="CR85" s="884"/>
      <c r="CS85" s="885"/>
      <c r="CT85" s="885"/>
      <c r="CU85" s="885"/>
      <c r="CV85" s="886"/>
      <c r="CW85" s="884"/>
      <c r="CX85" s="885"/>
      <c r="CY85" s="885"/>
      <c r="CZ85" s="885"/>
      <c r="DA85" s="886"/>
      <c r="DB85" s="884"/>
      <c r="DC85" s="885"/>
      <c r="DD85" s="885"/>
      <c r="DE85" s="885"/>
      <c r="DF85" s="886"/>
      <c r="DG85" s="884"/>
      <c r="DH85" s="885"/>
      <c r="DI85" s="885"/>
      <c r="DJ85" s="885"/>
      <c r="DK85" s="886"/>
      <c r="DL85" s="884"/>
      <c r="DM85" s="885"/>
      <c r="DN85" s="885"/>
      <c r="DO85" s="885"/>
      <c r="DP85" s="886"/>
      <c r="DQ85" s="884"/>
      <c r="DR85" s="885"/>
      <c r="DS85" s="885"/>
      <c r="DT85" s="885"/>
      <c r="DU85" s="886"/>
      <c r="DV85" s="881"/>
      <c r="DW85" s="882"/>
      <c r="DX85" s="882"/>
      <c r="DY85" s="882"/>
      <c r="DZ85" s="883"/>
      <c r="EA85" s="212"/>
    </row>
    <row r="86" spans="1:131" ht="26.25" customHeight="1" x14ac:dyDescent="0.15">
      <c r="A86" s="220">
        <v>19</v>
      </c>
      <c r="B86" s="897" t="s">
        <v>567</v>
      </c>
      <c r="C86" s="898"/>
      <c r="D86" s="898"/>
      <c r="E86" s="898"/>
      <c r="F86" s="898"/>
      <c r="G86" s="898"/>
      <c r="H86" s="898"/>
      <c r="I86" s="898"/>
      <c r="J86" s="898"/>
      <c r="K86" s="898"/>
      <c r="L86" s="898"/>
      <c r="M86" s="898"/>
      <c r="N86" s="898"/>
      <c r="O86" s="898"/>
      <c r="P86" s="899"/>
      <c r="Q86" s="900">
        <v>1635</v>
      </c>
      <c r="R86" s="901"/>
      <c r="S86" s="901"/>
      <c r="T86" s="901"/>
      <c r="U86" s="902"/>
      <c r="V86" s="903">
        <v>1464</v>
      </c>
      <c r="W86" s="901"/>
      <c r="X86" s="901"/>
      <c r="Y86" s="901"/>
      <c r="Z86" s="902"/>
      <c r="AA86" s="903">
        <v>170</v>
      </c>
      <c r="AB86" s="901"/>
      <c r="AC86" s="901"/>
      <c r="AD86" s="901"/>
      <c r="AE86" s="902"/>
      <c r="AF86" s="903">
        <v>2524</v>
      </c>
      <c r="AG86" s="901"/>
      <c r="AH86" s="901"/>
      <c r="AI86" s="901"/>
      <c r="AJ86" s="902"/>
      <c r="AK86" s="903">
        <v>112</v>
      </c>
      <c r="AL86" s="901"/>
      <c r="AM86" s="901"/>
      <c r="AN86" s="901"/>
      <c r="AO86" s="902"/>
      <c r="AP86" s="903">
        <v>10</v>
      </c>
      <c r="AQ86" s="901"/>
      <c r="AR86" s="901"/>
      <c r="AS86" s="901"/>
      <c r="AT86" s="902"/>
      <c r="AU86" s="903">
        <v>0</v>
      </c>
      <c r="AV86" s="901"/>
      <c r="AW86" s="901"/>
      <c r="AX86" s="901"/>
      <c r="AY86" s="902"/>
      <c r="AZ86" s="904" t="s">
        <v>565</v>
      </c>
      <c r="BA86" s="898"/>
      <c r="BB86" s="898"/>
      <c r="BC86" s="898"/>
      <c r="BD86" s="905"/>
      <c r="BE86" s="223"/>
      <c r="BF86" s="223"/>
      <c r="BG86" s="223"/>
      <c r="BH86" s="223"/>
      <c r="BI86" s="223"/>
      <c r="BJ86" s="223"/>
      <c r="BK86" s="223"/>
      <c r="BL86" s="223"/>
      <c r="BM86" s="223"/>
      <c r="BN86" s="223"/>
      <c r="BO86" s="223"/>
      <c r="BP86" s="223"/>
      <c r="BQ86" s="220">
        <v>80</v>
      </c>
      <c r="BR86" s="225"/>
      <c r="BS86" s="881"/>
      <c r="BT86" s="882"/>
      <c r="BU86" s="882"/>
      <c r="BV86" s="882"/>
      <c r="BW86" s="882"/>
      <c r="BX86" s="882"/>
      <c r="BY86" s="882"/>
      <c r="BZ86" s="882"/>
      <c r="CA86" s="882"/>
      <c r="CB86" s="882"/>
      <c r="CC86" s="882"/>
      <c r="CD86" s="882"/>
      <c r="CE86" s="882"/>
      <c r="CF86" s="882"/>
      <c r="CG86" s="887"/>
      <c r="CH86" s="884"/>
      <c r="CI86" s="885"/>
      <c r="CJ86" s="885"/>
      <c r="CK86" s="885"/>
      <c r="CL86" s="886"/>
      <c r="CM86" s="884"/>
      <c r="CN86" s="885"/>
      <c r="CO86" s="885"/>
      <c r="CP86" s="885"/>
      <c r="CQ86" s="886"/>
      <c r="CR86" s="884"/>
      <c r="CS86" s="885"/>
      <c r="CT86" s="885"/>
      <c r="CU86" s="885"/>
      <c r="CV86" s="886"/>
      <c r="CW86" s="884"/>
      <c r="CX86" s="885"/>
      <c r="CY86" s="885"/>
      <c r="CZ86" s="885"/>
      <c r="DA86" s="886"/>
      <c r="DB86" s="884"/>
      <c r="DC86" s="885"/>
      <c r="DD86" s="885"/>
      <c r="DE86" s="885"/>
      <c r="DF86" s="886"/>
      <c r="DG86" s="884"/>
      <c r="DH86" s="885"/>
      <c r="DI86" s="885"/>
      <c r="DJ86" s="885"/>
      <c r="DK86" s="886"/>
      <c r="DL86" s="884"/>
      <c r="DM86" s="885"/>
      <c r="DN86" s="885"/>
      <c r="DO86" s="885"/>
      <c r="DP86" s="886"/>
      <c r="DQ86" s="884"/>
      <c r="DR86" s="885"/>
      <c r="DS86" s="885"/>
      <c r="DT86" s="885"/>
      <c r="DU86" s="886"/>
      <c r="DV86" s="881"/>
      <c r="DW86" s="882"/>
      <c r="DX86" s="882"/>
      <c r="DY86" s="882"/>
      <c r="DZ86" s="883"/>
      <c r="EA86" s="212"/>
    </row>
    <row r="87" spans="1:131" ht="26.25" customHeight="1" x14ac:dyDescent="0.15">
      <c r="A87" s="226">
        <v>20</v>
      </c>
      <c r="B87" s="906"/>
      <c r="C87" s="907"/>
      <c r="D87" s="907"/>
      <c r="E87" s="907"/>
      <c r="F87" s="907"/>
      <c r="G87" s="907"/>
      <c r="H87" s="907"/>
      <c r="I87" s="907"/>
      <c r="J87" s="907"/>
      <c r="K87" s="907"/>
      <c r="L87" s="907"/>
      <c r="M87" s="907"/>
      <c r="N87" s="907"/>
      <c r="O87" s="907"/>
      <c r="P87" s="908"/>
      <c r="Q87" s="909"/>
      <c r="R87" s="910"/>
      <c r="S87" s="910"/>
      <c r="T87" s="910"/>
      <c r="U87" s="910"/>
      <c r="V87" s="910"/>
      <c r="W87" s="910"/>
      <c r="X87" s="910"/>
      <c r="Y87" s="910"/>
      <c r="Z87" s="910"/>
      <c r="AA87" s="910"/>
      <c r="AB87" s="910"/>
      <c r="AC87" s="910"/>
      <c r="AD87" s="910"/>
      <c r="AE87" s="910"/>
      <c r="AF87" s="910"/>
      <c r="AG87" s="910"/>
      <c r="AH87" s="910"/>
      <c r="AI87" s="910"/>
      <c r="AJ87" s="910"/>
      <c r="AK87" s="910"/>
      <c r="AL87" s="910"/>
      <c r="AM87" s="910"/>
      <c r="AN87" s="910"/>
      <c r="AO87" s="910"/>
      <c r="AP87" s="910"/>
      <c r="AQ87" s="910"/>
      <c r="AR87" s="910"/>
      <c r="AS87" s="910"/>
      <c r="AT87" s="910"/>
      <c r="AU87" s="910"/>
      <c r="AV87" s="910"/>
      <c r="AW87" s="910"/>
      <c r="AX87" s="910"/>
      <c r="AY87" s="910"/>
      <c r="AZ87" s="911"/>
      <c r="BA87" s="911"/>
      <c r="BB87" s="911"/>
      <c r="BC87" s="911"/>
      <c r="BD87" s="912"/>
      <c r="BE87" s="223"/>
      <c r="BF87" s="223"/>
      <c r="BG87" s="223"/>
      <c r="BH87" s="223"/>
      <c r="BI87" s="223"/>
      <c r="BJ87" s="223"/>
      <c r="BK87" s="223"/>
      <c r="BL87" s="223"/>
      <c r="BM87" s="223"/>
      <c r="BN87" s="223"/>
      <c r="BO87" s="223"/>
      <c r="BP87" s="223"/>
      <c r="BQ87" s="220">
        <v>81</v>
      </c>
      <c r="BR87" s="225"/>
      <c r="BS87" s="881"/>
      <c r="BT87" s="882"/>
      <c r="BU87" s="882"/>
      <c r="BV87" s="882"/>
      <c r="BW87" s="882"/>
      <c r="BX87" s="882"/>
      <c r="BY87" s="882"/>
      <c r="BZ87" s="882"/>
      <c r="CA87" s="882"/>
      <c r="CB87" s="882"/>
      <c r="CC87" s="882"/>
      <c r="CD87" s="882"/>
      <c r="CE87" s="882"/>
      <c r="CF87" s="882"/>
      <c r="CG87" s="887"/>
      <c r="CH87" s="884"/>
      <c r="CI87" s="885"/>
      <c r="CJ87" s="885"/>
      <c r="CK87" s="885"/>
      <c r="CL87" s="886"/>
      <c r="CM87" s="884"/>
      <c r="CN87" s="885"/>
      <c r="CO87" s="885"/>
      <c r="CP87" s="885"/>
      <c r="CQ87" s="886"/>
      <c r="CR87" s="884"/>
      <c r="CS87" s="885"/>
      <c r="CT87" s="885"/>
      <c r="CU87" s="885"/>
      <c r="CV87" s="886"/>
      <c r="CW87" s="884"/>
      <c r="CX87" s="885"/>
      <c r="CY87" s="885"/>
      <c r="CZ87" s="885"/>
      <c r="DA87" s="886"/>
      <c r="DB87" s="884"/>
      <c r="DC87" s="885"/>
      <c r="DD87" s="885"/>
      <c r="DE87" s="885"/>
      <c r="DF87" s="886"/>
      <c r="DG87" s="884"/>
      <c r="DH87" s="885"/>
      <c r="DI87" s="885"/>
      <c r="DJ87" s="885"/>
      <c r="DK87" s="886"/>
      <c r="DL87" s="884"/>
      <c r="DM87" s="885"/>
      <c r="DN87" s="885"/>
      <c r="DO87" s="885"/>
      <c r="DP87" s="886"/>
      <c r="DQ87" s="884"/>
      <c r="DR87" s="885"/>
      <c r="DS87" s="885"/>
      <c r="DT87" s="885"/>
      <c r="DU87" s="886"/>
      <c r="DV87" s="881"/>
      <c r="DW87" s="882"/>
      <c r="DX87" s="882"/>
      <c r="DY87" s="882"/>
      <c r="DZ87" s="883"/>
      <c r="EA87" s="212"/>
    </row>
    <row r="88" spans="1:131" ht="26.25" customHeight="1" thickBot="1" x14ac:dyDescent="0.2">
      <c r="A88" s="222" t="s">
        <v>378</v>
      </c>
      <c r="B88" s="805" t="s">
        <v>399</v>
      </c>
      <c r="C88" s="806"/>
      <c r="D88" s="806"/>
      <c r="E88" s="806"/>
      <c r="F88" s="806"/>
      <c r="G88" s="806"/>
      <c r="H88" s="806"/>
      <c r="I88" s="806"/>
      <c r="J88" s="806"/>
      <c r="K88" s="806"/>
      <c r="L88" s="806"/>
      <c r="M88" s="806"/>
      <c r="N88" s="806"/>
      <c r="O88" s="806"/>
      <c r="P88" s="807"/>
      <c r="Q88" s="860"/>
      <c r="R88" s="861"/>
      <c r="S88" s="861"/>
      <c r="T88" s="861"/>
      <c r="U88" s="861"/>
      <c r="V88" s="861"/>
      <c r="W88" s="861"/>
      <c r="X88" s="861"/>
      <c r="Y88" s="861"/>
      <c r="Z88" s="861"/>
      <c r="AA88" s="861"/>
      <c r="AB88" s="861"/>
      <c r="AC88" s="861"/>
      <c r="AD88" s="861"/>
      <c r="AE88" s="861"/>
      <c r="AF88" s="864">
        <v>22913</v>
      </c>
      <c r="AG88" s="864"/>
      <c r="AH88" s="864"/>
      <c r="AI88" s="864"/>
      <c r="AJ88" s="864"/>
      <c r="AK88" s="861"/>
      <c r="AL88" s="861"/>
      <c r="AM88" s="861"/>
      <c r="AN88" s="861"/>
      <c r="AO88" s="861"/>
      <c r="AP88" s="864">
        <v>9623</v>
      </c>
      <c r="AQ88" s="864"/>
      <c r="AR88" s="864"/>
      <c r="AS88" s="864"/>
      <c r="AT88" s="864"/>
      <c r="AU88" s="868">
        <v>195</v>
      </c>
      <c r="AV88" s="869"/>
      <c r="AW88" s="869"/>
      <c r="AX88" s="869"/>
      <c r="AY88" s="870"/>
      <c r="AZ88" s="872"/>
      <c r="BA88" s="872"/>
      <c r="BB88" s="872"/>
      <c r="BC88" s="872"/>
      <c r="BD88" s="873"/>
      <c r="BE88" s="223"/>
      <c r="BF88" s="223"/>
      <c r="BG88" s="223"/>
      <c r="BH88" s="223"/>
      <c r="BI88" s="223"/>
      <c r="BJ88" s="223"/>
      <c r="BK88" s="223"/>
      <c r="BL88" s="223"/>
      <c r="BM88" s="223"/>
      <c r="BN88" s="223"/>
      <c r="BO88" s="223"/>
      <c r="BP88" s="223"/>
      <c r="BQ88" s="220">
        <v>82</v>
      </c>
      <c r="BR88" s="225"/>
      <c r="BS88" s="881"/>
      <c r="BT88" s="882"/>
      <c r="BU88" s="882"/>
      <c r="BV88" s="882"/>
      <c r="BW88" s="882"/>
      <c r="BX88" s="882"/>
      <c r="BY88" s="882"/>
      <c r="BZ88" s="882"/>
      <c r="CA88" s="882"/>
      <c r="CB88" s="882"/>
      <c r="CC88" s="882"/>
      <c r="CD88" s="882"/>
      <c r="CE88" s="882"/>
      <c r="CF88" s="882"/>
      <c r="CG88" s="887"/>
      <c r="CH88" s="884"/>
      <c r="CI88" s="885"/>
      <c r="CJ88" s="885"/>
      <c r="CK88" s="885"/>
      <c r="CL88" s="886"/>
      <c r="CM88" s="884"/>
      <c r="CN88" s="885"/>
      <c r="CO88" s="885"/>
      <c r="CP88" s="885"/>
      <c r="CQ88" s="886"/>
      <c r="CR88" s="884"/>
      <c r="CS88" s="885"/>
      <c r="CT88" s="885"/>
      <c r="CU88" s="885"/>
      <c r="CV88" s="886"/>
      <c r="CW88" s="884"/>
      <c r="CX88" s="885"/>
      <c r="CY88" s="885"/>
      <c r="CZ88" s="885"/>
      <c r="DA88" s="886"/>
      <c r="DB88" s="884"/>
      <c r="DC88" s="885"/>
      <c r="DD88" s="885"/>
      <c r="DE88" s="885"/>
      <c r="DF88" s="886"/>
      <c r="DG88" s="884"/>
      <c r="DH88" s="885"/>
      <c r="DI88" s="885"/>
      <c r="DJ88" s="885"/>
      <c r="DK88" s="886"/>
      <c r="DL88" s="884"/>
      <c r="DM88" s="885"/>
      <c r="DN88" s="885"/>
      <c r="DO88" s="885"/>
      <c r="DP88" s="886"/>
      <c r="DQ88" s="884"/>
      <c r="DR88" s="885"/>
      <c r="DS88" s="885"/>
      <c r="DT88" s="885"/>
      <c r="DU88" s="886"/>
      <c r="DV88" s="881"/>
      <c r="DW88" s="882"/>
      <c r="DX88" s="882"/>
      <c r="DY88" s="882"/>
      <c r="DZ88" s="883"/>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81"/>
      <c r="BT89" s="882"/>
      <c r="BU89" s="882"/>
      <c r="BV89" s="882"/>
      <c r="BW89" s="882"/>
      <c r="BX89" s="882"/>
      <c r="BY89" s="882"/>
      <c r="BZ89" s="882"/>
      <c r="CA89" s="882"/>
      <c r="CB89" s="882"/>
      <c r="CC89" s="882"/>
      <c r="CD89" s="882"/>
      <c r="CE89" s="882"/>
      <c r="CF89" s="882"/>
      <c r="CG89" s="887"/>
      <c r="CH89" s="884"/>
      <c r="CI89" s="885"/>
      <c r="CJ89" s="885"/>
      <c r="CK89" s="885"/>
      <c r="CL89" s="886"/>
      <c r="CM89" s="884"/>
      <c r="CN89" s="885"/>
      <c r="CO89" s="885"/>
      <c r="CP89" s="885"/>
      <c r="CQ89" s="886"/>
      <c r="CR89" s="884"/>
      <c r="CS89" s="885"/>
      <c r="CT89" s="885"/>
      <c r="CU89" s="885"/>
      <c r="CV89" s="886"/>
      <c r="CW89" s="884"/>
      <c r="CX89" s="885"/>
      <c r="CY89" s="885"/>
      <c r="CZ89" s="885"/>
      <c r="DA89" s="886"/>
      <c r="DB89" s="884"/>
      <c r="DC89" s="885"/>
      <c r="DD89" s="885"/>
      <c r="DE89" s="885"/>
      <c r="DF89" s="886"/>
      <c r="DG89" s="884"/>
      <c r="DH89" s="885"/>
      <c r="DI89" s="885"/>
      <c r="DJ89" s="885"/>
      <c r="DK89" s="886"/>
      <c r="DL89" s="884"/>
      <c r="DM89" s="885"/>
      <c r="DN89" s="885"/>
      <c r="DO89" s="885"/>
      <c r="DP89" s="886"/>
      <c r="DQ89" s="884"/>
      <c r="DR89" s="885"/>
      <c r="DS89" s="885"/>
      <c r="DT89" s="885"/>
      <c r="DU89" s="886"/>
      <c r="DV89" s="881"/>
      <c r="DW89" s="882"/>
      <c r="DX89" s="882"/>
      <c r="DY89" s="882"/>
      <c r="DZ89" s="883"/>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81"/>
      <c r="BT90" s="882"/>
      <c r="BU90" s="882"/>
      <c r="BV90" s="882"/>
      <c r="BW90" s="882"/>
      <c r="BX90" s="882"/>
      <c r="BY90" s="882"/>
      <c r="BZ90" s="882"/>
      <c r="CA90" s="882"/>
      <c r="CB90" s="882"/>
      <c r="CC90" s="882"/>
      <c r="CD90" s="882"/>
      <c r="CE90" s="882"/>
      <c r="CF90" s="882"/>
      <c r="CG90" s="887"/>
      <c r="CH90" s="884"/>
      <c r="CI90" s="885"/>
      <c r="CJ90" s="885"/>
      <c r="CK90" s="885"/>
      <c r="CL90" s="886"/>
      <c r="CM90" s="884"/>
      <c r="CN90" s="885"/>
      <c r="CO90" s="885"/>
      <c r="CP90" s="885"/>
      <c r="CQ90" s="886"/>
      <c r="CR90" s="884"/>
      <c r="CS90" s="885"/>
      <c r="CT90" s="885"/>
      <c r="CU90" s="885"/>
      <c r="CV90" s="886"/>
      <c r="CW90" s="884"/>
      <c r="CX90" s="885"/>
      <c r="CY90" s="885"/>
      <c r="CZ90" s="885"/>
      <c r="DA90" s="886"/>
      <c r="DB90" s="884"/>
      <c r="DC90" s="885"/>
      <c r="DD90" s="885"/>
      <c r="DE90" s="885"/>
      <c r="DF90" s="886"/>
      <c r="DG90" s="884"/>
      <c r="DH90" s="885"/>
      <c r="DI90" s="885"/>
      <c r="DJ90" s="885"/>
      <c r="DK90" s="886"/>
      <c r="DL90" s="884"/>
      <c r="DM90" s="885"/>
      <c r="DN90" s="885"/>
      <c r="DO90" s="885"/>
      <c r="DP90" s="886"/>
      <c r="DQ90" s="884"/>
      <c r="DR90" s="885"/>
      <c r="DS90" s="885"/>
      <c r="DT90" s="885"/>
      <c r="DU90" s="886"/>
      <c r="DV90" s="881"/>
      <c r="DW90" s="882"/>
      <c r="DX90" s="882"/>
      <c r="DY90" s="882"/>
      <c r="DZ90" s="883"/>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81"/>
      <c r="BT91" s="882"/>
      <c r="BU91" s="882"/>
      <c r="BV91" s="882"/>
      <c r="BW91" s="882"/>
      <c r="BX91" s="882"/>
      <c r="BY91" s="882"/>
      <c r="BZ91" s="882"/>
      <c r="CA91" s="882"/>
      <c r="CB91" s="882"/>
      <c r="CC91" s="882"/>
      <c r="CD91" s="882"/>
      <c r="CE91" s="882"/>
      <c r="CF91" s="882"/>
      <c r="CG91" s="887"/>
      <c r="CH91" s="884"/>
      <c r="CI91" s="885"/>
      <c r="CJ91" s="885"/>
      <c r="CK91" s="885"/>
      <c r="CL91" s="886"/>
      <c r="CM91" s="884"/>
      <c r="CN91" s="885"/>
      <c r="CO91" s="885"/>
      <c r="CP91" s="885"/>
      <c r="CQ91" s="886"/>
      <c r="CR91" s="884"/>
      <c r="CS91" s="885"/>
      <c r="CT91" s="885"/>
      <c r="CU91" s="885"/>
      <c r="CV91" s="886"/>
      <c r="CW91" s="884"/>
      <c r="CX91" s="885"/>
      <c r="CY91" s="885"/>
      <c r="CZ91" s="885"/>
      <c r="DA91" s="886"/>
      <c r="DB91" s="884"/>
      <c r="DC91" s="885"/>
      <c r="DD91" s="885"/>
      <c r="DE91" s="885"/>
      <c r="DF91" s="886"/>
      <c r="DG91" s="884"/>
      <c r="DH91" s="885"/>
      <c r="DI91" s="885"/>
      <c r="DJ91" s="885"/>
      <c r="DK91" s="886"/>
      <c r="DL91" s="884"/>
      <c r="DM91" s="885"/>
      <c r="DN91" s="885"/>
      <c r="DO91" s="885"/>
      <c r="DP91" s="886"/>
      <c r="DQ91" s="884"/>
      <c r="DR91" s="885"/>
      <c r="DS91" s="885"/>
      <c r="DT91" s="885"/>
      <c r="DU91" s="886"/>
      <c r="DV91" s="881"/>
      <c r="DW91" s="882"/>
      <c r="DX91" s="882"/>
      <c r="DY91" s="882"/>
      <c r="DZ91" s="883"/>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81"/>
      <c r="BT92" s="882"/>
      <c r="BU92" s="882"/>
      <c r="BV92" s="882"/>
      <c r="BW92" s="882"/>
      <c r="BX92" s="882"/>
      <c r="BY92" s="882"/>
      <c r="BZ92" s="882"/>
      <c r="CA92" s="882"/>
      <c r="CB92" s="882"/>
      <c r="CC92" s="882"/>
      <c r="CD92" s="882"/>
      <c r="CE92" s="882"/>
      <c r="CF92" s="882"/>
      <c r="CG92" s="887"/>
      <c r="CH92" s="884"/>
      <c r="CI92" s="885"/>
      <c r="CJ92" s="885"/>
      <c r="CK92" s="885"/>
      <c r="CL92" s="886"/>
      <c r="CM92" s="884"/>
      <c r="CN92" s="885"/>
      <c r="CO92" s="885"/>
      <c r="CP92" s="885"/>
      <c r="CQ92" s="886"/>
      <c r="CR92" s="884"/>
      <c r="CS92" s="885"/>
      <c r="CT92" s="885"/>
      <c r="CU92" s="885"/>
      <c r="CV92" s="886"/>
      <c r="CW92" s="884"/>
      <c r="CX92" s="885"/>
      <c r="CY92" s="885"/>
      <c r="CZ92" s="885"/>
      <c r="DA92" s="886"/>
      <c r="DB92" s="884"/>
      <c r="DC92" s="885"/>
      <c r="DD92" s="885"/>
      <c r="DE92" s="885"/>
      <c r="DF92" s="886"/>
      <c r="DG92" s="884"/>
      <c r="DH92" s="885"/>
      <c r="DI92" s="885"/>
      <c r="DJ92" s="885"/>
      <c r="DK92" s="886"/>
      <c r="DL92" s="884"/>
      <c r="DM92" s="885"/>
      <c r="DN92" s="885"/>
      <c r="DO92" s="885"/>
      <c r="DP92" s="886"/>
      <c r="DQ92" s="884"/>
      <c r="DR92" s="885"/>
      <c r="DS92" s="885"/>
      <c r="DT92" s="885"/>
      <c r="DU92" s="886"/>
      <c r="DV92" s="881"/>
      <c r="DW92" s="882"/>
      <c r="DX92" s="882"/>
      <c r="DY92" s="882"/>
      <c r="DZ92" s="883"/>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81"/>
      <c r="BT93" s="882"/>
      <c r="BU93" s="882"/>
      <c r="BV93" s="882"/>
      <c r="BW93" s="882"/>
      <c r="BX93" s="882"/>
      <c r="BY93" s="882"/>
      <c r="BZ93" s="882"/>
      <c r="CA93" s="882"/>
      <c r="CB93" s="882"/>
      <c r="CC93" s="882"/>
      <c r="CD93" s="882"/>
      <c r="CE93" s="882"/>
      <c r="CF93" s="882"/>
      <c r="CG93" s="887"/>
      <c r="CH93" s="884"/>
      <c r="CI93" s="885"/>
      <c r="CJ93" s="885"/>
      <c r="CK93" s="885"/>
      <c r="CL93" s="886"/>
      <c r="CM93" s="884"/>
      <c r="CN93" s="885"/>
      <c r="CO93" s="885"/>
      <c r="CP93" s="885"/>
      <c r="CQ93" s="886"/>
      <c r="CR93" s="884"/>
      <c r="CS93" s="885"/>
      <c r="CT93" s="885"/>
      <c r="CU93" s="885"/>
      <c r="CV93" s="886"/>
      <c r="CW93" s="884"/>
      <c r="CX93" s="885"/>
      <c r="CY93" s="885"/>
      <c r="CZ93" s="885"/>
      <c r="DA93" s="886"/>
      <c r="DB93" s="884"/>
      <c r="DC93" s="885"/>
      <c r="DD93" s="885"/>
      <c r="DE93" s="885"/>
      <c r="DF93" s="886"/>
      <c r="DG93" s="884"/>
      <c r="DH93" s="885"/>
      <c r="DI93" s="885"/>
      <c r="DJ93" s="885"/>
      <c r="DK93" s="886"/>
      <c r="DL93" s="884"/>
      <c r="DM93" s="885"/>
      <c r="DN93" s="885"/>
      <c r="DO93" s="885"/>
      <c r="DP93" s="886"/>
      <c r="DQ93" s="884"/>
      <c r="DR93" s="885"/>
      <c r="DS93" s="885"/>
      <c r="DT93" s="885"/>
      <c r="DU93" s="886"/>
      <c r="DV93" s="881"/>
      <c r="DW93" s="882"/>
      <c r="DX93" s="882"/>
      <c r="DY93" s="882"/>
      <c r="DZ93" s="883"/>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81"/>
      <c r="BT94" s="882"/>
      <c r="BU94" s="882"/>
      <c r="BV94" s="882"/>
      <c r="BW94" s="882"/>
      <c r="BX94" s="882"/>
      <c r="BY94" s="882"/>
      <c r="BZ94" s="882"/>
      <c r="CA94" s="882"/>
      <c r="CB94" s="882"/>
      <c r="CC94" s="882"/>
      <c r="CD94" s="882"/>
      <c r="CE94" s="882"/>
      <c r="CF94" s="882"/>
      <c r="CG94" s="887"/>
      <c r="CH94" s="884"/>
      <c r="CI94" s="885"/>
      <c r="CJ94" s="885"/>
      <c r="CK94" s="885"/>
      <c r="CL94" s="886"/>
      <c r="CM94" s="884"/>
      <c r="CN94" s="885"/>
      <c r="CO94" s="885"/>
      <c r="CP94" s="885"/>
      <c r="CQ94" s="886"/>
      <c r="CR94" s="884"/>
      <c r="CS94" s="885"/>
      <c r="CT94" s="885"/>
      <c r="CU94" s="885"/>
      <c r="CV94" s="886"/>
      <c r="CW94" s="884"/>
      <c r="CX94" s="885"/>
      <c r="CY94" s="885"/>
      <c r="CZ94" s="885"/>
      <c r="DA94" s="886"/>
      <c r="DB94" s="884"/>
      <c r="DC94" s="885"/>
      <c r="DD94" s="885"/>
      <c r="DE94" s="885"/>
      <c r="DF94" s="886"/>
      <c r="DG94" s="884"/>
      <c r="DH94" s="885"/>
      <c r="DI94" s="885"/>
      <c r="DJ94" s="885"/>
      <c r="DK94" s="886"/>
      <c r="DL94" s="884"/>
      <c r="DM94" s="885"/>
      <c r="DN94" s="885"/>
      <c r="DO94" s="885"/>
      <c r="DP94" s="886"/>
      <c r="DQ94" s="884"/>
      <c r="DR94" s="885"/>
      <c r="DS94" s="885"/>
      <c r="DT94" s="885"/>
      <c r="DU94" s="886"/>
      <c r="DV94" s="881"/>
      <c r="DW94" s="882"/>
      <c r="DX94" s="882"/>
      <c r="DY94" s="882"/>
      <c r="DZ94" s="883"/>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81"/>
      <c r="BT95" s="882"/>
      <c r="BU95" s="882"/>
      <c r="BV95" s="882"/>
      <c r="BW95" s="882"/>
      <c r="BX95" s="882"/>
      <c r="BY95" s="882"/>
      <c r="BZ95" s="882"/>
      <c r="CA95" s="882"/>
      <c r="CB95" s="882"/>
      <c r="CC95" s="882"/>
      <c r="CD95" s="882"/>
      <c r="CE95" s="882"/>
      <c r="CF95" s="882"/>
      <c r="CG95" s="887"/>
      <c r="CH95" s="884"/>
      <c r="CI95" s="885"/>
      <c r="CJ95" s="885"/>
      <c r="CK95" s="885"/>
      <c r="CL95" s="886"/>
      <c r="CM95" s="884"/>
      <c r="CN95" s="885"/>
      <c r="CO95" s="885"/>
      <c r="CP95" s="885"/>
      <c r="CQ95" s="886"/>
      <c r="CR95" s="884"/>
      <c r="CS95" s="885"/>
      <c r="CT95" s="885"/>
      <c r="CU95" s="885"/>
      <c r="CV95" s="886"/>
      <c r="CW95" s="884"/>
      <c r="CX95" s="885"/>
      <c r="CY95" s="885"/>
      <c r="CZ95" s="885"/>
      <c r="DA95" s="886"/>
      <c r="DB95" s="884"/>
      <c r="DC95" s="885"/>
      <c r="DD95" s="885"/>
      <c r="DE95" s="885"/>
      <c r="DF95" s="886"/>
      <c r="DG95" s="884"/>
      <c r="DH95" s="885"/>
      <c r="DI95" s="885"/>
      <c r="DJ95" s="885"/>
      <c r="DK95" s="886"/>
      <c r="DL95" s="884"/>
      <c r="DM95" s="885"/>
      <c r="DN95" s="885"/>
      <c r="DO95" s="885"/>
      <c r="DP95" s="886"/>
      <c r="DQ95" s="884"/>
      <c r="DR95" s="885"/>
      <c r="DS95" s="885"/>
      <c r="DT95" s="885"/>
      <c r="DU95" s="886"/>
      <c r="DV95" s="881"/>
      <c r="DW95" s="882"/>
      <c r="DX95" s="882"/>
      <c r="DY95" s="882"/>
      <c r="DZ95" s="883"/>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81"/>
      <c r="BT96" s="882"/>
      <c r="BU96" s="882"/>
      <c r="BV96" s="882"/>
      <c r="BW96" s="882"/>
      <c r="BX96" s="882"/>
      <c r="BY96" s="882"/>
      <c r="BZ96" s="882"/>
      <c r="CA96" s="882"/>
      <c r="CB96" s="882"/>
      <c r="CC96" s="882"/>
      <c r="CD96" s="882"/>
      <c r="CE96" s="882"/>
      <c r="CF96" s="882"/>
      <c r="CG96" s="887"/>
      <c r="CH96" s="884"/>
      <c r="CI96" s="885"/>
      <c r="CJ96" s="885"/>
      <c r="CK96" s="885"/>
      <c r="CL96" s="886"/>
      <c r="CM96" s="884"/>
      <c r="CN96" s="885"/>
      <c r="CO96" s="885"/>
      <c r="CP96" s="885"/>
      <c r="CQ96" s="886"/>
      <c r="CR96" s="884"/>
      <c r="CS96" s="885"/>
      <c r="CT96" s="885"/>
      <c r="CU96" s="885"/>
      <c r="CV96" s="886"/>
      <c r="CW96" s="884"/>
      <c r="CX96" s="885"/>
      <c r="CY96" s="885"/>
      <c r="CZ96" s="885"/>
      <c r="DA96" s="886"/>
      <c r="DB96" s="884"/>
      <c r="DC96" s="885"/>
      <c r="DD96" s="885"/>
      <c r="DE96" s="885"/>
      <c r="DF96" s="886"/>
      <c r="DG96" s="884"/>
      <c r="DH96" s="885"/>
      <c r="DI96" s="885"/>
      <c r="DJ96" s="885"/>
      <c r="DK96" s="886"/>
      <c r="DL96" s="884"/>
      <c r="DM96" s="885"/>
      <c r="DN96" s="885"/>
      <c r="DO96" s="885"/>
      <c r="DP96" s="886"/>
      <c r="DQ96" s="884"/>
      <c r="DR96" s="885"/>
      <c r="DS96" s="885"/>
      <c r="DT96" s="885"/>
      <c r="DU96" s="886"/>
      <c r="DV96" s="881"/>
      <c r="DW96" s="882"/>
      <c r="DX96" s="882"/>
      <c r="DY96" s="882"/>
      <c r="DZ96" s="883"/>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81"/>
      <c r="BT97" s="882"/>
      <c r="BU97" s="882"/>
      <c r="BV97" s="882"/>
      <c r="BW97" s="882"/>
      <c r="BX97" s="882"/>
      <c r="BY97" s="882"/>
      <c r="BZ97" s="882"/>
      <c r="CA97" s="882"/>
      <c r="CB97" s="882"/>
      <c r="CC97" s="882"/>
      <c r="CD97" s="882"/>
      <c r="CE97" s="882"/>
      <c r="CF97" s="882"/>
      <c r="CG97" s="887"/>
      <c r="CH97" s="884"/>
      <c r="CI97" s="885"/>
      <c r="CJ97" s="885"/>
      <c r="CK97" s="885"/>
      <c r="CL97" s="886"/>
      <c r="CM97" s="884"/>
      <c r="CN97" s="885"/>
      <c r="CO97" s="885"/>
      <c r="CP97" s="885"/>
      <c r="CQ97" s="886"/>
      <c r="CR97" s="884"/>
      <c r="CS97" s="885"/>
      <c r="CT97" s="885"/>
      <c r="CU97" s="885"/>
      <c r="CV97" s="886"/>
      <c r="CW97" s="884"/>
      <c r="CX97" s="885"/>
      <c r="CY97" s="885"/>
      <c r="CZ97" s="885"/>
      <c r="DA97" s="886"/>
      <c r="DB97" s="884"/>
      <c r="DC97" s="885"/>
      <c r="DD97" s="885"/>
      <c r="DE97" s="885"/>
      <c r="DF97" s="886"/>
      <c r="DG97" s="884"/>
      <c r="DH97" s="885"/>
      <c r="DI97" s="885"/>
      <c r="DJ97" s="885"/>
      <c r="DK97" s="886"/>
      <c r="DL97" s="884"/>
      <c r="DM97" s="885"/>
      <c r="DN97" s="885"/>
      <c r="DO97" s="885"/>
      <c r="DP97" s="886"/>
      <c r="DQ97" s="884"/>
      <c r="DR97" s="885"/>
      <c r="DS97" s="885"/>
      <c r="DT97" s="885"/>
      <c r="DU97" s="886"/>
      <c r="DV97" s="881"/>
      <c r="DW97" s="882"/>
      <c r="DX97" s="882"/>
      <c r="DY97" s="882"/>
      <c r="DZ97" s="883"/>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81"/>
      <c r="BT98" s="882"/>
      <c r="BU98" s="882"/>
      <c r="BV98" s="882"/>
      <c r="BW98" s="882"/>
      <c r="BX98" s="882"/>
      <c r="BY98" s="882"/>
      <c r="BZ98" s="882"/>
      <c r="CA98" s="882"/>
      <c r="CB98" s="882"/>
      <c r="CC98" s="882"/>
      <c r="CD98" s="882"/>
      <c r="CE98" s="882"/>
      <c r="CF98" s="882"/>
      <c r="CG98" s="887"/>
      <c r="CH98" s="884"/>
      <c r="CI98" s="885"/>
      <c r="CJ98" s="885"/>
      <c r="CK98" s="885"/>
      <c r="CL98" s="886"/>
      <c r="CM98" s="884"/>
      <c r="CN98" s="885"/>
      <c r="CO98" s="885"/>
      <c r="CP98" s="885"/>
      <c r="CQ98" s="886"/>
      <c r="CR98" s="884"/>
      <c r="CS98" s="885"/>
      <c r="CT98" s="885"/>
      <c r="CU98" s="885"/>
      <c r="CV98" s="886"/>
      <c r="CW98" s="884"/>
      <c r="CX98" s="885"/>
      <c r="CY98" s="885"/>
      <c r="CZ98" s="885"/>
      <c r="DA98" s="886"/>
      <c r="DB98" s="884"/>
      <c r="DC98" s="885"/>
      <c r="DD98" s="885"/>
      <c r="DE98" s="885"/>
      <c r="DF98" s="886"/>
      <c r="DG98" s="884"/>
      <c r="DH98" s="885"/>
      <c r="DI98" s="885"/>
      <c r="DJ98" s="885"/>
      <c r="DK98" s="886"/>
      <c r="DL98" s="884"/>
      <c r="DM98" s="885"/>
      <c r="DN98" s="885"/>
      <c r="DO98" s="885"/>
      <c r="DP98" s="886"/>
      <c r="DQ98" s="884"/>
      <c r="DR98" s="885"/>
      <c r="DS98" s="885"/>
      <c r="DT98" s="885"/>
      <c r="DU98" s="886"/>
      <c r="DV98" s="881"/>
      <c r="DW98" s="882"/>
      <c r="DX98" s="882"/>
      <c r="DY98" s="882"/>
      <c r="DZ98" s="883"/>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81"/>
      <c r="BT99" s="882"/>
      <c r="BU99" s="882"/>
      <c r="BV99" s="882"/>
      <c r="BW99" s="882"/>
      <c r="BX99" s="882"/>
      <c r="BY99" s="882"/>
      <c r="BZ99" s="882"/>
      <c r="CA99" s="882"/>
      <c r="CB99" s="882"/>
      <c r="CC99" s="882"/>
      <c r="CD99" s="882"/>
      <c r="CE99" s="882"/>
      <c r="CF99" s="882"/>
      <c r="CG99" s="887"/>
      <c r="CH99" s="884"/>
      <c r="CI99" s="885"/>
      <c r="CJ99" s="885"/>
      <c r="CK99" s="885"/>
      <c r="CL99" s="886"/>
      <c r="CM99" s="884"/>
      <c r="CN99" s="885"/>
      <c r="CO99" s="885"/>
      <c r="CP99" s="885"/>
      <c r="CQ99" s="886"/>
      <c r="CR99" s="884"/>
      <c r="CS99" s="885"/>
      <c r="CT99" s="885"/>
      <c r="CU99" s="885"/>
      <c r="CV99" s="886"/>
      <c r="CW99" s="884"/>
      <c r="CX99" s="885"/>
      <c r="CY99" s="885"/>
      <c r="CZ99" s="885"/>
      <c r="DA99" s="886"/>
      <c r="DB99" s="884"/>
      <c r="DC99" s="885"/>
      <c r="DD99" s="885"/>
      <c r="DE99" s="885"/>
      <c r="DF99" s="886"/>
      <c r="DG99" s="884"/>
      <c r="DH99" s="885"/>
      <c r="DI99" s="885"/>
      <c r="DJ99" s="885"/>
      <c r="DK99" s="886"/>
      <c r="DL99" s="884"/>
      <c r="DM99" s="885"/>
      <c r="DN99" s="885"/>
      <c r="DO99" s="885"/>
      <c r="DP99" s="886"/>
      <c r="DQ99" s="884"/>
      <c r="DR99" s="885"/>
      <c r="DS99" s="885"/>
      <c r="DT99" s="885"/>
      <c r="DU99" s="886"/>
      <c r="DV99" s="881"/>
      <c r="DW99" s="882"/>
      <c r="DX99" s="882"/>
      <c r="DY99" s="882"/>
      <c r="DZ99" s="883"/>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81"/>
      <c r="BT100" s="882"/>
      <c r="BU100" s="882"/>
      <c r="BV100" s="882"/>
      <c r="BW100" s="882"/>
      <c r="BX100" s="882"/>
      <c r="BY100" s="882"/>
      <c r="BZ100" s="882"/>
      <c r="CA100" s="882"/>
      <c r="CB100" s="882"/>
      <c r="CC100" s="882"/>
      <c r="CD100" s="882"/>
      <c r="CE100" s="882"/>
      <c r="CF100" s="882"/>
      <c r="CG100" s="887"/>
      <c r="CH100" s="884"/>
      <c r="CI100" s="885"/>
      <c r="CJ100" s="885"/>
      <c r="CK100" s="885"/>
      <c r="CL100" s="886"/>
      <c r="CM100" s="884"/>
      <c r="CN100" s="885"/>
      <c r="CO100" s="885"/>
      <c r="CP100" s="885"/>
      <c r="CQ100" s="886"/>
      <c r="CR100" s="884"/>
      <c r="CS100" s="885"/>
      <c r="CT100" s="885"/>
      <c r="CU100" s="885"/>
      <c r="CV100" s="886"/>
      <c r="CW100" s="884"/>
      <c r="CX100" s="885"/>
      <c r="CY100" s="885"/>
      <c r="CZ100" s="885"/>
      <c r="DA100" s="886"/>
      <c r="DB100" s="884"/>
      <c r="DC100" s="885"/>
      <c r="DD100" s="885"/>
      <c r="DE100" s="885"/>
      <c r="DF100" s="886"/>
      <c r="DG100" s="884"/>
      <c r="DH100" s="885"/>
      <c r="DI100" s="885"/>
      <c r="DJ100" s="885"/>
      <c r="DK100" s="886"/>
      <c r="DL100" s="884"/>
      <c r="DM100" s="885"/>
      <c r="DN100" s="885"/>
      <c r="DO100" s="885"/>
      <c r="DP100" s="886"/>
      <c r="DQ100" s="884"/>
      <c r="DR100" s="885"/>
      <c r="DS100" s="885"/>
      <c r="DT100" s="885"/>
      <c r="DU100" s="886"/>
      <c r="DV100" s="881"/>
      <c r="DW100" s="882"/>
      <c r="DX100" s="882"/>
      <c r="DY100" s="882"/>
      <c r="DZ100" s="883"/>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81"/>
      <c r="BT101" s="882"/>
      <c r="BU101" s="882"/>
      <c r="BV101" s="882"/>
      <c r="BW101" s="882"/>
      <c r="BX101" s="882"/>
      <c r="BY101" s="882"/>
      <c r="BZ101" s="882"/>
      <c r="CA101" s="882"/>
      <c r="CB101" s="882"/>
      <c r="CC101" s="882"/>
      <c r="CD101" s="882"/>
      <c r="CE101" s="882"/>
      <c r="CF101" s="882"/>
      <c r="CG101" s="887"/>
      <c r="CH101" s="884"/>
      <c r="CI101" s="885"/>
      <c r="CJ101" s="885"/>
      <c r="CK101" s="885"/>
      <c r="CL101" s="886"/>
      <c r="CM101" s="884"/>
      <c r="CN101" s="885"/>
      <c r="CO101" s="885"/>
      <c r="CP101" s="885"/>
      <c r="CQ101" s="886"/>
      <c r="CR101" s="884"/>
      <c r="CS101" s="885"/>
      <c r="CT101" s="885"/>
      <c r="CU101" s="885"/>
      <c r="CV101" s="886"/>
      <c r="CW101" s="884"/>
      <c r="CX101" s="885"/>
      <c r="CY101" s="885"/>
      <c r="CZ101" s="885"/>
      <c r="DA101" s="886"/>
      <c r="DB101" s="884"/>
      <c r="DC101" s="885"/>
      <c r="DD101" s="885"/>
      <c r="DE101" s="885"/>
      <c r="DF101" s="886"/>
      <c r="DG101" s="884"/>
      <c r="DH101" s="885"/>
      <c r="DI101" s="885"/>
      <c r="DJ101" s="885"/>
      <c r="DK101" s="886"/>
      <c r="DL101" s="884"/>
      <c r="DM101" s="885"/>
      <c r="DN101" s="885"/>
      <c r="DO101" s="885"/>
      <c r="DP101" s="886"/>
      <c r="DQ101" s="884"/>
      <c r="DR101" s="885"/>
      <c r="DS101" s="885"/>
      <c r="DT101" s="885"/>
      <c r="DU101" s="886"/>
      <c r="DV101" s="881"/>
      <c r="DW101" s="882"/>
      <c r="DX101" s="882"/>
      <c r="DY101" s="882"/>
      <c r="DZ101" s="883"/>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5" t="s">
        <v>400</v>
      </c>
      <c r="BS102" s="806"/>
      <c r="BT102" s="806"/>
      <c r="BU102" s="806"/>
      <c r="BV102" s="806"/>
      <c r="BW102" s="806"/>
      <c r="BX102" s="806"/>
      <c r="BY102" s="806"/>
      <c r="BZ102" s="806"/>
      <c r="CA102" s="806"/>
      <c r="CB102" s="806"/>
      <c r="CC102" s="806"/>
      <c r="CD102" s="806"/>
      <c r="CE102" s="806"/>
      <c r="CF102" s="806"/>
      <c r="CG102" s="807"/>
      <c r="CH102" s="913"/>
      <c r="CI102" s="914"/>
      <c r="CJ102" s="914"/>
      <c r="CK102" s="914"/>
      <c r="CL102" s="915"/>
      <c r="CM102" s="913"/>
      <c r="CN102" s="914"/>
      <c r="CO102" s="914"/>
      <c r="CP102" s="914"/>
      <c r="CQ102" s="915"/>
      <c r="CR102" s="916"/>
      <c r="CS102" s="869"/>
      <c r="CT102" s="869"/>
      <c r="CU102" s="869"/>
      <c r="CV102" s="917"/>
      <c r="CW102" s="916"/>
      <c r="CX102" s="869"/>
      <c r="CY102" s="869"/>
      <c r="CZ102" s="869"/>
      <c r="DA102" s="917"/>
      <c r="DB102" s="916"/>
      <c r="DC102" s="869"/>
      <c r="DD102" s="869"/>
      <c r="DE102" s="869"/>
      <c r="DF102" s="917"/>
      <c r="DG102" s="916"/>
      <c r="DH102" s="869"/>
      <c r="DI102" s="869"/>
      <c r="DJ102" s="869"/>
      <c r="DK102" s="917"/>
      <c r="DL102" s="916"/>
      <c r="DM102" s="869"/>
      <c r="DN102" s="869"/>
      <c r="DO102" s="869"/>
      <c r="DP102" s="917"/>
      <c r="DQ102" s="916"/>
      <c r="DR102" s="869"/>
      <c r="DS102" s="869"/>
      <c r="DT102" s="869"/>
      <c r="DU102" s="917"/>
      <c r="DV102" s="805"/>
      <c r="DW102" s="806"/>
      <c r="DX102" s="806"/>
      <c r="DY102" s="806"/>
      <c r="DZ102" s="940"/>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41" t="s">
        <v>401</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42" t="s">
        <v>402</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43" t="s">
        <v>405</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406</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12" customFormat="1" ht="26.25" customHeight="1" x14ac:dyDescent="0.15">
      <c r="A109" s="938" t="s">
        <v>407</v>
      </c>
      <c r="B109" s="919"/>
      <c r="C109" s="919"/>
      <c r="D109" s="919"/>
      <c r="E109" s="919"/>
      <c r="F109" s="919"/>
      <c r="G109" s="919"/>
      <c r="H109" s="919"/>
      <c r="I109" s="919"/>
      <c r="J109" s="919"/>
      <c r="K109" s="919"/>
      <c r="L109" s="919"/>
      <c r="M109" s="919"/>
      <c r="N109" s="919"/>
      <c r="O109" s="919"/>
      <c r="P109" s="919"/>
      <c r="Q109" s="919"/>
      <c r="R109" s="919"/>
      <c r="S109" s="919"/>
      <c r="T109" s="919"/>
      <c r="U109" s="919"/>
      <c r="V109" s="919"/>
      <c r="W109" s="919"/>
      <c r="X109" s="919"/>
      <c r="Y109" s="919"/>
      <c r="Z109" s="920"/>
      <c r="AA109" s="918" t="s">
        <v>408</v>
      </c>
      <c r="AB109" s="919"/>
      <c r="AC109" s="919"/>
      <c r="AD109" s="919"/>
      <c r="AE109" s="920"/>
      <c r="AF109" s="918" t="s">
        <v>409</v>
      </c>
      <c r="AG109" s="919"/>
      <c r="AH109" s="919"/>
      <c r="AI109" s="919"/>
      <c r="AJ109" s="920"/>
      <c r="AK109" s="918" t="s">
        <v>295</v>
      </c>
      <c r="AL109" s="919"/>
      <c r="AM109" s="919"/>
      <c r="AN109" s="919"/>
      <c r="AO109" s="920"/>
      <c r="AP109" s="918" t="s">
        <v>410</v>
      </c>
      <c r="AQ109" s="919"/>
      <c r="AR109" s="919"/>
      <c r="AS109" s="919"/>
      <c r="AT109" s="921"/>
      <c r="AU109" s="938" t="s">
        <v>407</v>
      </c>
      <c r="AV109" s="919"/>
      <c r="AW109" s="919"/>
      <c r="AX109" s="919"/>
      <c r="AY109" s="919"/>
      <c r="AZ109" s="919"/>
      <c r="BA109" s="919"/>
      <c r="BB109" s="919"/>
      <c r="BC109" s="919"/>
      <c r="BD109" s="919"/>
      <c r="BE109" s="919"/>
      <c r="BF109" s="919"/>
      <c r="BG109" s="919"/>
      <c r="BH109" s="919"/>
      <c r="BI109" s="919"/>
      <c r="BJ109" s="919"/>
      <c r="BK109" s="919"/>
      <c r="BL109" s="919"/>
      <c r="BM109" s="919"/>
      <c r="BN109" s="919"/>
      <c r="BO109" s="919"/>
      <c r="BP109" s="920"/>
      <c r="BQ109" s="918" t="s">
        <v>408</v>
      </c>
      <c r="BR109" s="919"/>
      <c r="BS109" s="919"/>
      <c r="BT109" s="919"/>
      <c r="BU109" s="920"/>
      <c r="BV109" s="918" t="s">
        <v>409</v>
      </c>
      <c r="BW109" s="919"/>
      <c r="BX109" s="919"/>
      <c r="BY109" s="919"/>
      <c r="BZ109" s="920"/>
      <c r="CA109" s="918" t="s">
        <v>295</v>
      </c>
      <c r="CB109" s="919"/>
      <c r="CC109" s="919"/>
      <c r="CD109" s="919"/>
      <c r="CE109" s="920"/>
      <c r="CF109" s="939" t="s">
        <v>410</v>
      </c>
      <c r="CG109" s="939"/>
      <c r="CH109" s="939"/>
      <c r="CI109" s="939"/>
      <c r="CJ109" s="939"/>
      <c r="CK109" s="918" t="s">
        <v>411</v>
      </c>
      <c r="CL109" s="919"/>
      <c r="CM109" s="919"/>
      <c r="CN109" s="919"/>
      <c r="CO109" s="919"/>
      <c r="CP109" s="919"/>
      <c r="CQ109" s="919"/>
      <c r="CR109" s="919"/>
      <c r="CS109" s="919"/>
      <c r="CT109" s="919"/>
      <c r="CU109" s="919"/>
      <c r="CV109" s="919"/>
      <c r="CW109" s="919"/>
      <c r="CX109" s="919"/>
      <c r="CY109" s="919"/>
      <c r="CZ109" s="919"/>
      <c r="DA109" s="919"/>
      <c r="DB109" s="919"/>
      <c r="DC109" s="919"/>
      <c r="DD109" s="919"/>
      <c r="DE109" s="919"/>
      <c r="DF109" s="920"/>
      <c r="DG109" s="918" t="s">
        <v>408</v>
      </c>
      <c r="DH109" s="919"/>
      <c r="DI109" s="919"/>
      <c r="DJ109" s="919"/>
      <c r="DK109" s="920"/>
      <c r="DL109" s="918" t="s">
        <v>409</v>
      </c>
      <c r="DM109" s="919"/>
      <c r="DN109" s="919"/>
      <c r="DO109" s="919"/>
      <c r="DP109" s="920"/>
      <c r="DQ109" s="918" t="s">
        <v>295</v>
      </c>
      <c r="DR109" s="919"/>
      <c r="DS109" s="919"/>
      <c r="DT109" s="919"/>
      <c r="DU109" s="920"/>
      <c r="DV109" s="918" t="s">
        <v>410</v>
      </c>
      <c r="DW109" s="919"/>
      <c r="DX109" s="919"/>
      <c r="DY109" s="919"/>
      <c r="DZ109" s="921"/>
    </row>
    <row r="110" spans="1:131" s="212" customFormat="1" ht="26.25" customHeight="1" x14ac:dyDescent="0.15">
      <c r="A110" s="922" t="s">
        <v>412</v>
      </c>
      <c r="B110" s="923"/>
      <c r="C110" s="923"/>
      <c r="D110" s="923"/>
      <c r="E110" s="923"/>
      <c r="F110" s="923"/>
      <c r="G110" s="923"/>
      <c r="H110" s="923"/>
      <c r="I110" s="923"/>
      <c r="J110" s="923"/>
      <c r="K110" s="923"/>
      <c r="L110" s="923"/>
      <c r="M110" s="923"/>
      <c r="N110" s="923"/>
      <c r="O110" s="923"/>
      <c r="P110" s="923"/>
      <c r="Q110" s="923"/>
      <c r="R110" s="923"/>
      <c r="S110" s="923"/>
      <c r="T110" s="923"/>
      <c r="U110" s="923"/>
      <c r="V110" s="923"/>
      <c r="W110" s="923"/>
      <c r="X110" s="923"/>
      <c r="Y110" s="923"/>
      <c r="Z110" s="924"/>
      <c r="AA110" s="925">
        <v>502058</v>
      </c>
      <c r="AB110" s="926"/>
      <c r="AC110" s="926"/>
      <c r="AD110" s="926"/>
      <c r="AE110" s="927"/>
      <c r="AF110" s="928">
        <v>517246</v>
      </c>
      <c r="AG110" s="926"/>
      <c r="AH110" s="926"/>
      <c r="AI110" s="926"/>
      <c r="AJ110" s="927"/>
      <c r="AK110" s="928">
        <v>501899</v>
      </c>
      <c r="AL110" s="926"/>
      <c r="AM110" s="926"/>
      <c r="AN110" s="926"/>
      <c r="AO110" s="927"/>
      <c r="AP110" s="929">
        <v>12.7</v>
      </c>
      <c r="AQ110" s="930"/>
      <c r="AR110" s="930"/>
      <c r="AS110" s="930"/>
      <c r="AT110" s="931"/>
      <c r="AU110" s="932" t="s">
        <v>69</v>
      </c>
      <c r="AV110" s="933"/>
      <c r="AW110" s="933"/>
      <c r="AX110" s="933"/>
      <c r="AY110" s="933"/>
      <c r="AZ110" s="955" t="s">
        <v>413</v>
      </c>
      <c r="BA110" s="923"/>
      <c r="BB110" s="923"/>
      <c r="BC110" s="923"/>
      <c r="BD110" s="923"/>
      <c r="BE110" s="923"/>
      <c r="BF110" s="923"/>
      <c r="BG110" s="923"/>
      <c r="BH110" s="923"/>
      <c r="BI110" s="923"/>
      <c r="BJ110" s="923"/>
      <c r="BK110" s="923"/>
      <c r="BL110" s="923"/>
      <c r="BM110" s="923"/>
      <c r="BN110" s="923"/>
      <c r="BO110" s="923"/>
      <c r="BP110" s="924"/>
      <c r="BQ110" s="956">
        <v>4749672</v>
      </c>
      <c r="BR110" s="957"/>
      <c r="BS110" s="957"/>
      <c r="BT110" s="957"/>
      <c r="BU110" s="957"/>
      <c r="BV110" s="957">
        <v>5268307</v>
      </c>
      <c r="BW110" s="957"/>
      <c r="BX110" s="957"/>
      <c r="BY110" s="957"/>
      <c r="BZ110" s="957"/>
      <c r="CA110" s="957">
        <v>5221473</v>
      </c>
      <c r="CB110" s="957"/>
      <c r="CC110" s="957"/>
      <c r="CD110" s="957"/>
      <c r="CE110" s="957"/>
      <c r="CF110" s="970">
        <v>131.80000000000001</v>
      </c>
      <c r="CG110" s="971"/>
      <c r="CH110" s="971"/>
      <c r="CI110" s="971"/>
      <c r="CJ110" s="971"/>
      <c r="CK110" s="972" t="s">
        <v>414</v>
      </c>
      <c r="CL110" s="973"/>
      <c r="CM110" s="955" t="s">
        <v>415</v>
      </c>
      <c r="CN110" s="923"/>
      <c r="CO110" s="923"/>
      <c r="CP110" s="923"/>
      <c r="CQ110" s="923"/>
      <c r="CR110" s="923"/>
      <c r="CS110" s="923"/>
      <c r="CT110" s="923"/>
      <c r="CU110" s="923"/>
      <c r="CV110" s="923"/>
      <c r="CW110" s="923"/>
      <c r="CX110" s="923"/>
      <c r="CY110" s="923"/>
      <c r="CZ110" s="923"/>
      <c r="DA110" s="923"/>
      <c r="DB110" s="923"/>
      <c r="DC110" s="923"/>
      <c r="DD110" s="923"/>
      <c r="DE110" s="923"/>
      <c r="DF110" s="924"/>
      <c r="DG110" s="956" t="s">
        <v>121</v>
      </c>
      <c r="DH110" s="957"/>
      <c r="DI110" s="957"/>
      <c r="DJ110" s="957"/>
      <c r="DK110" s="957"/>
      <c r="DL110" s="957" t="s">
        <v>121</v>
      </c>
      <c r="DM110" s="957"/>
      <c r="DN110" s="957"/>
      <c r="DO110" s="957"/>
      <c r="DP110" s="957"/>
      <c r="DQ110" s="957" t="s">
        <v>121</v>
      </c>
      <c r="DR110" s="957"/>
      <c r="DS110" s="957"/>
      <c r="DT110" s="957"/>
      <c r="DU110" s="957"/>
      <c r="DV110" s="958" t="s">
        <v>121</v>
      </c>
      <c r="DW110" s="958"/>
      <c r="DX110" s="958"/>
      <c r="DY110" s="958"/>
      <c r="DZ110" s="959"/>
    </row>
    <row r="111" spans="1:131" s="212" customFormat="1" ht="26.25" customHeight="1" x14ac:dyDescent="0.15">
      <c r="A111" s="960" t="s">
        <v>416</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121</v>
      </c>
      <c r="AB111" s="964"/>
      <c r="AC111" s="964"/>
      <c r="AD111" s="964"/>
      <c r="AE111" s="965"/>
      <c r="AF111" s="966" t="s">
        <v>121</v>
      </c>
      <c r="AG111" s="964"/>
      <c r="AH111" s="964"/>
      <c r="AI111" s="964"/>
      <c r="AJ111" s="965"/>
      <c r="AK111" s="966" t="s">
        <v>121</v>
      </c>
      <c r="AL111" s="964"/>
      <c r="AM111" s="964"/>
      <c r="AN111" s="964"/>
      <c r="AO111" s="965"/>
      <c r="AP111" s="967" t="s">
        <v>121</v>
      </c>
      <c r="AQ111" s="968"/>
      <c r="AR111" s="968"/>
      <c r="AS111" s="968"/>
      <c r="AT111" s="969"/>
      <c r="AU111" s="934"/>
      <c r="AV111" s="935"/>
      <c r="AW111" s="935"/>
      <c r="AX111" s="935"/>
      <c r="AY111" s="935"/>
      <c r="AZ111" s="948" t="s">
        <v>417</v>
      </c>
      <c r="BA111" s="949"/>
      <c r="BB111" s="949"/>
      <c r="BC111" s="949"/>
      <c r="BD111" s="949"/>
      <c r="BE111" s="949"/>
      <c r="BF111" s="949"/>
      <c r="BG111" s="949"/>
      <c r="BH111" s="949"/>
      <c r="BI111" s="949"/>
      <c r="BJ111" s="949"/>
      <c r="BK111" s="949"/>
      <c r="BL111" s="949"/>
      <c r="BM111" s="949"/>
      <c r="BN111" s="949"/>
      <c r="BO111" s="949"/>
      <c r="BP111" s="950"/>
      <c r="BQ111" s="951">
        <v>127128</v>
      </c>
      <c r="BR111" s="952"/>
      <c r="BS111" s="952"/>
      <c r="BT111" s="952"/>
      <c r="BU111" s="952"/>
      <c r="BV111" s="952">
        <v>118306</v>
      </c>
      <c r="BW111" s="952"/>
      <c r="BX111" s="952"/>
      <c r="BY111" s="952"/>
      <c r="BZ111" s="952"/>
      <c r="CA111" s="952">
        <v>109261</v>
      </c>
      <c r="CB111" s="952"/>
      <c r="CC111" s="952"/>
      <c r="CD111" s="952"/>
      <c r="CE111" s="952"/>
      <c r="CF111" s="946">
        <v>2.8</v>
      </c>
      <c r="CG111" s="947"/>
      <c r="CH111" s="947"/>
      <c r="CI111" s="947"/>
      <c r="CJ111" s="947"/>
      <c r="CK111" s="974"/>
      <c r="CL111" s="975"/>
      <c r="CM111" s="948" t="s">
        <v>418</v>
      </c>
      <c r="CN111" s="949"/>
      <c r="CO111" s="949"/>
      <c r="CP111" s="949"/>
      <c r="CQ111" s="949"/>
      <c r="CR111" s="949"/>
      <c r="CS111" s="949"/>
      <c r="CT111" s="949"/>
      <c r="CU111" s="949"/>
      <c r="CV111" s="949"/>
      <c r="CW111" s="949"/>
      <c r="CX111" s="949"/>
      <c r="CY111" s="949"/>
      <c r="CZ111" s="949"/>
      <c r="DA111" s="949"/>
      <c r="DB111" s="949"/>
      <c r="DC111" s="949"/>
      <c r="DD111" s="949"/>
      <c r="DE111" s="949"/>
      <c r="DF111" s="950"/>
      <c r="DG111" s="951" t="s">
        <v>121</v>
      </c>
      <c r="DH111" s="952"/>
      <c r="DI111" s="952"/>
      <c r="DJ111" s="952"/>
      <c r="DK111" s="952"/>
      <c r="DL111" s="952" t="s">
        <v>121</v>
      </c>
      <c r="DM111" s="952"/>
      <c r="DN111" s="952"/>
      <c r="DO111" s="952"/>
      <c r="DP111" s="952"/>
      <c r="DQ111" s="952" t="s">
        <v>121</v>
      </c>
      <c r="DR111" s="952"/>
      <c r="DS111" s="952"/>
      <c r="DT111" s="952"/>
      <c r="DU111" s="952"/>
      <c r="DV111" s="953" t="s">
        <v>121</v>
      </c>
      <c r="DW111" s="953"/>
      <c r="DX111" s="953"/>
      <c r="DY111" s="953"/>
      <c r="DZ111" s="954"/>
    </row>
    <row r="112" spans="1:131" s="212" customFormat="1" ht="26.25" customHeight="1" x14ac:dyDescent="0.15">
      <c r="A112" s="978" t="s">
        <v>419</v>
      </c>
      <c r="B112" s="979"/>
      <c r="C112" s="949" t="s">
        <v>420</v>
      </c>
      <c r="D112" s="949"/>
      <c r="E112" s="949"/>
      <c r="F112" s="949"/>
      <c r="G112" s="949"/>
      <c r="H112" s="949"/>
      <c r="I112" s="949"/>
      <c r="J112" s="949"/>
      <c r="K112" s="949"/>
      <c r="L112" s="949"/>
      <c r="M112" s="949"/>
      <c r="N112" s="949"/>
      <c r="O112" s="949"/>
      <c r="P112" s="949"/>
      <c r="Q112" s="949"/>
      <c r="R112" s="949"/>
      <c r="S112" s="949"/>
      <c r="T112" s="949"/>
      <c r="U112" s="949"/>
      <c r="V112" s="949"/>
      <c r="W112" s="949"/>
      <c r="X112" s="949"/>
      <c r="Y112" s="949"/>
      <c r="Z112" s="950"/>
      <c r="AA112" s="984" t="s">
        <v>121</v>
      </c>
      <c r="AB112" s="985"/>
      <c r="AC112" s="985"/>
      <c r="AD112" s="985"/>
      <c r="AE112" s="986"/>
      <c r="AF112" s="987" t="s">
        <v>121</v>
      </c>
      <c r="AG112" s="985"/>
      <c r="AH112" s="985"/>
      <c r="AI112" s="985"/>
      <c r="AJ112" s="986"/>
      <c r="AK112" s="987" t="s">
        <v>121</v>
      </c>
      <c r="AL112" s="985"/>
      <c r="AM112" s="985"/>
      <c r="AN112" s="985"/>
      <c r="AO112" s="986"/>
      <c r="AP112" s="988" t="s">
        <v>121</v>
      </c>
      <c r="AQ112" s="989"/>
      <c r="AR112" s="989"/>
      <c r="AS112" s="989"/>
      <c r="AT112" s="990"/>
      <c r="AU112" s="934"/>
      <c r="AV112" s="935"/>
      <c r="AW112" s="935"/>
      <c r="AX112" s="935"/>
      <c r="AY112" s="935"/>
      <c r="AZ112" s="948" t="s">
        <v>421</v>
      </c>
      <c r="BA112" s="949"/>
      <c r="BB112" s="949"/>
      <c r="BC112" s="949"/>
      <c r="BD112" s="949"/>
      <c r="BE112" s="949"/>
      <c r="BF112" s="949"/>
      <c r="BG112" s="949"/>
      <c r="BH112" s="949"/>
      <c r="BI112" s="949"/>
      <c r="BJ112" s="949"/>
      <c r="BK112" s="949"/>
      <c r="BL112" s="949"/>
      <c r="BM112" s="949"/>
      <c r="BN112" s="949"/>
      <c r="BO112" s="949"/>
      <c r="BP112" s="950"/>
      <c r="BQ112" s="951">
        <v>2568039</v>
      </c>
      <c r="BR112" s="952"/>
      <c r="BS112" s="952"/>
      <c r="BT112" s="952"/>
      <c r="BU112" s="952"/>
      <c r="BV112" s="952">
        <v>2659418</v>
      </c>
      <c r="BW112" s="952"/>
      <c r="BX112" s="952"/>
      <c r="BY112" s="952"/>
      <c r="BZ112" s="952"/>
      <c r="CA112" s="952">
        <v>1985180</v>
      </c>
      <c r="CB112" s="952"/>
      <c r="CC112" s="952"/>
      <c r="CD112" s="952"/>
      <c r="CE112" s="952"/>
      <c r="CF112" s="946">
        <v>50.1</v>
      </c>
      <c r="CG112" s="947"/>
      <c r="CH112" s="947"/>
      <c r="CI112" s="947"/>
      <c r="CJ112" s="947"/>
      <c r="CK112" s="974"/>
      <c r="CL112" s="975"/>
      <c r="CM112" s="948" t="s">
        <v>422</v>
      </c>
      <c r="CN112" s="949"/>
      <c r="CO112" s="949"/>
      <c r="CP112" s="949"/>
      <c r="CQ112" s="949"/>
      <c r="CR112" s="949"/>
      <c r="CS112" s="949"/>
      <c r="CT112" s="949"/>
      <c r="CU112" s="949"/>
      <c r="CV112" s="949"/>
      <c r="CW112" s="949"/>
      <c r="CX112" s="949"/>
      <c r="CY112" s="949"/>
      <c r="CZ112" s="949"/>
      <c r="DA112" s="949"/>
      <c r="DB112" s="949"/>
      <c r="DC112" s="949"/>
      <c r="DD112" s="949"/>
      <c r="DE112" s="949"/>
      <c r="DF112" s="950"/>
      <c r="DG112" s="951" t="s">
        <v>121</v>
      </c>
      <c r="DH112" s="952"/>
      <c r="DI112" s="952"/>
      <c r="DJ112" s="952"/>
      <c r="DK112" s="952"/>
      <c r="DL112" s="952" t="s">
        <v>121</v>
      </c>
      <c r="DM112" s="952"/>
      <c r="DN112" s="952"/>
      <c r="DO112" s="952"/>
      <c r="DP112" s="952"/>
      <c r="DQ112" s="952" t="s">
        <v>121</v>
      </c>
      <c r="DR112" s="952"/>
      <c r="DS112" s="952"/>
      <c r="DT112" s="952"/>
      <c r="DU112" s="952"/>
      <c r="DV112" s="953" t="s">
        <v>121</v>
      </c>
      <c r="DW112" s="953"/>
      <c r="DX112" s="953"/>
      <c r="DY112" s="953"/>
      <c r="DZ112" s="954"/>
    </row>
    <row r="113" spans="1:130" s="212" customFormat="1" ht="26.25" customHeight="1" x14ac:dyDescent="0.15">
      <c r="A113" s="980"/>
      <c r="B113" s="981"/>
      <c r="C113" s="949" t="s">
        <v>423</v>
      </c>
      <c r="D113" s="949"/>
      <c r="E113" s="949"/>
      <c r="F113" s="949"/>
      <c r="G113" s="949"/>
      <c r="H113" s="949"/>
      <c r="I113" s="949"/>
      <c r="J113" s="949"/>
      <c r="K113" s="949"/>
      <c r="L113" s="949"/>
      <c r="M113" s="949"/>
      <c r="N113" s="949"/>
      <c r="O113" s="949"/>
      <c r="P113" s="949"/>
      <c r="Q113" s="949"/>
      <c r="R113" s="949"/>
      <c r="S113" s="949"/>
      <c r="T113" s="949"/>
      <c r="U113" s="949"/>
      <c r="V113" s="949"/>
      <c r="W113" s="949"/>
      <c r="X113" s="949"/>
      <c r="Y113" s="949"/>
      <c r="Z113" s="950"/>
      <c r="AA113" s="963">
        <v>369982</v>
      </c>
      <c r="AB113" s="964"/>
      <c r="AC113" s="964"/>
      <c r="AD113" s="964"/>
      <c r="AE113" s="965"/>
      <c r="AF113" s="966">
        <v>346836</v>
      </c>
      <c r="AG113" s="964"/>
      <c r="AH113" s="964"/>
      <c r="AI113" s="964"/>
      <c r="AJ113" s="965"/>
      <c r="AK113" s="966">
        <v>331351</v>
      </c>
      <c r="AL113" s="964"/>
      <c r="AM113" s="964"/>
      <c r="AN113" s="964"/>
      <c r="AO113" s="965"/>
      <c r="AP113" s="967">
        <v>8.4</v>
      </c>
      <c r="AQ113" s="968"/>
      <c r="AR113" s="968"/>
      <c r="AS113" s="968"/>
      <c r="AT113" s="969"/>
      <c r="AU113" s="934"/>
      <c r="AV113" s="935"/>
      <c r="AW113" s="935"/>
      <c r="AX113" s="935"/>
      <c r="AY113" s="935"/>
      <c r="AZ113" s="948" t="s">
        <v>424</v>
      </c>
      <c r="BA113" s="949"/>
      <c r="BB113" s="949"/>
      <c r="BC113" s="949"/>
      <c r="BD113" s="949"/>
      <c r="BE113" s="949"/>
      <c r="BF113" s="949"/>
      <c r="BG113" s="949"/>
      <c r="BH113" s="949"/>
      <c r="BI113" s="949"/>
      <c r="BJ113" s="949"/>
      <c r="BK113" s="949"/>
      <c r="BL113" s="949"/>
      <c r="BM113" s="949"/>
      <c r="BN113" s="949"/>
      <c r="BO113" s="949"/>
      <c r="BP113" s="950"/>
      <c r="BQ113" s="951">
        <v>222733</v>
      </c>
      <c r="BR113" s="952"/>
      <c r="BS113" s="952"/>
      <c r="BT113" s="952"/>
      <c r="BU113" s="952"/>
      <c r="BV113" s="952">
        <v>234058</v>
      </c>
      <c r="BW113" s="952"/>
      <c r="BX113" s="952"/>
      <c r="BY113" s="952"/>
      <c r="BZ113" s="952"/>
      <c r="CA113" s="952">
        <v>195399</v>
      </c>
      <c r="CB113" s="952"/>
      <c r="CC113" s="952"/>
      <c r="CD113" s="952"/>
      <c r="CE113" s="952"/>
      <c r="CF113" s="946">
        <v>4.9000000000000004</v>
      </c>
      <c r="CG113" s="947"/>
      <c r="CH113" s="947"/>
      <c r="CI113" s="947"/>
      <c r="CJ113" s="947"/>
      <c r="CK113" s="974"/>
      <c r="CL113" s="975"/>
      <c r="CM113" s="948" t="s">
        <v>425</v>
      </c>
      <c r="CN113" s="949"/>
      <c r="CO113" s="949"/>
      <c r="CP113" s="949"/>
      <c r="CQ113" s="949"/>
      <c r="CR113" s="949"/>
      <c r="CS113" s="949"/>
      <c r="CT113" s="949"/>
      <c r="CU113" s="949"/>
      <c r="CV113" s="949"/>
      <c r="CW113" s="949"/>
      <c r="CX113" s="949"/>
      <c r="CY113" s="949"/>
      <c r="CZ113" s="949"/>
      <c r="DA113" s="949"/>
      <c r="DB113" s="949"/>
      <c r="DC113" s="949"/>
      <c r="DD113" s="949"/>
      <c r="DE113" s="949"/>
      <c r="DF113" s="950"/>
      <c r="DG113" s="984">
        <v>127128</v>
      </c>
      <c r="DH113" s="985"/>
      <c r="DI113" s="985"/>
      <c r="DJ113" s="985"/>
      <c r="DK113" s="986"/>
      <c r="DL113" s="987">
        <v>118306</v>
      </c>
      <c r="DM113" s="985"/>
      <c r="DN113" s="985"/>
      <c r="DO113" s="985"/>
      <c r="DP113" s="986"/>
      <c r="DQ113" s="987">
        <v>109261</v>
      </c>
      <c r="DR113" s="985"/>
      <c r="DS113" s="985"/>
      <c r="DT113" s="985"/>
      <c r="DU113" s="986"/>
      <c r="DV113" s="988">
        <v>2.8</v>
      </c>
      <c r="DW113" s="989"/>
      <c r="DX113" s="989"/>
      <c r="DY113" s="989"/>
      <c r="DZ113" s="990"/>
    </row>
    <row r="114" spans="1:130" s="212" customFormat="1" ht="26.25" customHeight="1" x14ac:dyDescent="0.15">
      <c r="A114" s="980"/>
      <c r="B114" s="981"/>
      <c r="C114" s="949" t="s">
        <v>426</v>
      </c>
      <c r="D114" s="949"/>
      <c r="E114" s="949"/>
      <c r="F114" s="949"/>
      <c r="G114" s="949"/>
      <c r="H114" s="949"/>
      <c r="I114" s="949"/>
      <c r="J114" s="949"/>
      <c r="K114" s="949"/>
      <c r="L114" s="949"/>
      <c r="M114" s="949"/>
      <c r="N114" s="949"/>
      <c r="O114" s="949"/>
      <c r="P114" s="949"/>
      <c r="Q114" s="949"/>
      <c r="R114" s="949"/>
      <c r="S114" s="949"/>
      <c r="T114" s="949"/>
      <c r="U114" s="949"/>
      <c r="V114" s="949"/>
      <c r="W114" s="949"/>
      <c r="X114" s="949"/>
      <c r="Y114" s="949"/>
      <c r="Z114" s="950"/>
      <c r="AA114" s="984">
        <v>47204</v>
      </c>
      <c r="AB114" s="985"/>
      <c r="AC114" s="985"/>
      <c r="AD114" s="985"/>
      <c r="AE114" s="986"/>
      <c r="AF114" s="987">
        <v>47195</v>
      </c>
      <c r="AG114" s="985"/>
      <c r="AH114" s="985"/>
      <c r="AI114" s="985"/>
      <c r="AJ114" s="986"/>
      <c r="AK114" s="987">
        <v>47155</v>
      </c>
      <c r="AL114" s="985"/>
      <c r="AM114" s="985"/>
      <c r="AN114" s="985"/>
      <c r="AO114" s="986"/>
      <c r="AP114" s="988">
        <v>1.2</v>
      </c>
      <c r="AQ114" s="989"/>
      <c r="AR114" s="989"/>
      <c r="AS114" s="989"/>
      <c r="AT114" s="990"/>
      <c r="AU114" s="934"/>
      <c r="AV114" s="935"/>
      <c r="AW114" s="935"/>
      <c r="AX114" s="935"/>
      <c r="AY114" s="935"/>
      <c r="AZ114" s="948" t="s">
        <v>427</v>
      </c>
      <c r="BA114" s="949"/>
      <c r="BB114" s="949"/>
      <c r="BC114" s="949"/>
      <c r="BD114" s="949"/>
      <c r="BE114" s="949"/>
      <c r="BF114" s="949"/>
      <c r="BG114" s="949"/>
      <c r="BH114" s="949"/>
      <c r="BI114" s="949"/>
      <c r="BJ114" s="949"/>
      <c r="BK114" s="949"/>
      <c r="BL114" s="949"/>
      <c r="BM114" s="949"/>
      <c r="BN114" s="949"/>
      <c r="BO114" s="949"/>
      <c r="BP114" s="950"/>
      <c r="BQ114" s="951">
        <v>809260</v>
      </c>
      <c r="BR114" s="952"/>
      <c r="BS114" s="952"/>
      <c r="BT114" s="952"/>
      <c r="BU114" s="952"/>
      <c r="BV114" s="952">
        <v>889823</v>
      </c>
      <c r="BW114" s="952"/>
      <c r="BX114" s="952"/>
      <c r="BY114" s="952"/>
      <c r="BZ114" s="952"/>
      <c r="CA114" s="952">
        <v>887529</v>
      </c>
      <c r="CB114" s="952"/>
      <c r="CC114" s="952"/>
      <c r="CD114" s="952"/>
      <c r="CE114" s="952"/>
      <c r="CF114" s="946">
        <v>22.4</v>
      </c>
      <c r="CG114" s="947"/>
      <c r="CH114" s="947"/>
      <c r="CI114" s="947"/>
      <c r="CJ114" s="947"/>
      <c r="CK114" s="974"/>
      <c r="CL114" s="975"/>
      <c r="CM114" s="948" t="s">
        <v>428</v>
      </c>
      <c r="CN114" s="949"/>
      <c r="CO114" s="949"/>
      <c r="CP114" s="949"/>
      <c r="CQ114" s="949"/>
      <c r="CR114" s="949"/>
      <c r="CS114" s="949"/>
      <c r="CT114" s="949"/>
      <c r="CU114" s="949"/>
      <c r="CV114" s="949"/>
      <c r="CW114" s="949"/>
      <c r="CX114" s="949"/>
      <c r="CY114" s="949"/>
      <c r="CZ114" s="949"/>
      <c r="DA114" s="949"/>
      <c r="DB114" s="949"/>
      <c r="DC114" s="949"/>
      <c r="DD114" s="949"/>
      <c r="DE114" s="949"/>
      <c r="DF114" s="950"/>
      <c r="DG114" s="984" t="s">
        <v>121</v>
      </c>
      <c r="DH114" s="985"/>
      <c r="DI114" s="985"/>
      <c r="DJ114" s="985"/>
      <c r="DK114" s="986"/>
      <c r="DL114" s="987" t="s">
        <v>121</v>
      </c>
      <c r="DM114" s="985"/>
      <c r="DN114" s="985"/>
      <c r="DO114" s="985"/>
      <c r="DP114" s="986"/>
      <c r="DQ114" s="987" t="s">
        <v>121</v>
      </c>
      <c r="DR114" s="985"/>
      <c r="DS114" s="985"/>
      <c r="DT114" s="985"/>
      <c r="DU114" s="986"/>
      <c r="DV114" s="988" t="s">
        <v>121</v>
      </c>
      <c r="DW114" s="989"/>
      <c r="DX114" s="989"/>
      <c r="DY114" s="989"/>
      <c r="DZ114" s="990"/>
    </row>
    <row r="115" spans="1:130" s="212" customFormat="1" ht="26.25" customHeight="1" x14ac:dyDescent="0.15">
      <c r="A115" s="980"/>
      <c r="B115" s="981"/>
      <c r="C115" s="949" t="s">
        <v>429</v>
      </c>
      <c r="D115" s="949"/>
      <c r="E115" s="949"/>
      <c r="F115" s="949"/>
      <c r="G115" s="949"/>
      <c r="H115" s="949"/>
      <c r="I115" s="949"/>
      <c r="J115" s="949"/>
      <c r="K115" s="949"/>
      <c r="L115" s="949"/>
      <c r="M115" s="949"/>
      <c r="N115" s="949"/>
      <c r="O115" s="949"/>
      <c r="P115" s="949"/>
      <c r="Q115" s="949"/>
      <c r="R115" s="949"/>
      <c r="S115" s="949"/>
      <c r="T115" s="949"/>
      <c r="U115" s="949"/>
      <c r="V115" s="949"/>
      <c r="W115" s="949"/>
      <c r="X115" s="949"/>
      <c r="Y115" s="949"/>
      <c r="Z115" s="950"/>
      <c r="AA115" s="963">
        <v>10053</v>
      </c>
      <c r="AB115" s="964"/>
      <c r="AC115" s="964"/>
      <c r="AD115" s="964"/>
      <c r="AE115" s="965"/>
      <c r="AF115" s="966">
        <v>10062</v>
      </c>
      <c r="AG115" s="964"/>
      <c r="AH115" s="964"/>
      <c r="AI115" s="964"/>
      <c r="AJ115" s="965"/>
      <c r="AK115" s="966">
        <v>10063</v>
      </c>
      <c r="AL115" s="964"/>
      <c r="AM115" s="964"/>
      <c r="AN115" s="964"/>
      <c r="AO115" s="965"/>
      <c r="AP115" s="967">
        <v>0.3</v>
      </c>
      <c r="AQ115" s="968"/>
      <c r="AR115" s="968"/>
      <c r="AS115" s="968"/>
      <c r="AT115" s="969"/>
      <c r="AU115" s="934"/>
      <c r="AV115" s="935"/>
      <c r="AW115" s="935"/>
      <c r="AX115" s="935"/>
      <c r="AY115" s="935"/>
      <c r="AZ115" s="948" t="s">
        <v>430</v>
      </c>
      <c r="BA115" s="949"/>
      <c r="BB115" s="949"/>
      <c r="BC115" s="949"/>
      <c r="BD115" s="949"/>
      <c r="BE115" s="949"/>
      <c r="BF115" s="949"/>
      <c r="BG115" s="949"/>
      <c r="BH115" s="949"/>
      <c r="BI115" s="949"/>
      <c r="BJ115" s="949"/>
      <c r="BK115" s="949"/>
      <c r="BL115" s="949"/>
      <c r="BM115" s="949"/>
      <c r="BN115" s="949"/>
      <c r="BO115" s="949"/>
      <c r="BP115" s="950"/>
      <c r="BQ115" s="951" t="s">
        <v>121</v>
      </c>
      <c r="BR115" s="952"/>
      <c r="BS115" s="952"/>
      <c r="BT115" s="952"/>
      <c r="BU115" s="952"/>
      <c r="BV115" s="952" t="s">
        <v>121</v>
      </c>
      <c r="BW115" s="952"/>
      <c r="BX115" s="952"/>
      <c r="BY115" s="952"/>
      <c r="BZ115" s="952"/>
      <c r="CA115" s="952" t="s">
        <v>121</v>
      </c>
      <c r="CB115" s="952"/>
      <c r="CC115" s="952"/>
      <c r="CD115" s="952"/>
      <c r="CE115" s="952"/>
      <c r="CF115" s="946" t="s">
        <v>121</v>
      </c>
      <c r="CG115" s="947"/>
      <c r="CH115" s="947"/>
      <c r="CI115" s="947"/>
      <c r="CJ115" s="947"/>
      <c r="CK115" s="974"/>
      <c r="CL115" s="975"/>
      <c r="CM115" s="948" t="s">
        <v>431</v>
      </c>
      <c r="CN115" s="949"/>
      <c r="CO115" s="949"/>
      <c r="CP115" s="949"/>
      <c r="CQ115" s="949"/>
      <c r="CR115" s="949"/>
      <c r="CS115" s="949"/>
      <c r="CT115" s="949"/>
      <c r="CU115" s="949"/>
      <c r="CV115" s="949"/>
      <c r="CW115" s="949"/>
      <c r="CX115" s="949"/>
      <c r="CY115" s="949"/>
      <c r="CZ115" s="949"/>
      <c r="DA115" s="949"/>
      <c r="DB115" s="949"/>
      <c r="DC115" s="949"/>
      <c r="DD115" s="949"/>
      <c r="DE115" s="949"/>
      <c r="DF115" s="950"/>
      <c r="DG115" s="984" t="s">
        <v>121</v>
      </c>
      <c r="DH115" s="985"/>
      <c r="DI115" s="985"/>
      <c r="DJ115" s="985"/>
      <c r="DK115" s="986"/>
      <c r="DL115" s="987" t="s">
        <v>121</v>
      </c>
      <c r="DM115" s="985"/>
      <c r="DN115" s="985"/>
      <c r="DO115" s="985"/>
      <c r="DP115" s="986"/>
      <c r="DQ115" s="987" t="s">
        <v>121</v>
      </c>
      <c r="DR115" s="985"/>
      <c r="DS115" s="985"/>
      <c r="DT115" s="985"/>
      <c r="DU115" s="986"/>
      <c r="DV115" s="988" t="s">
        <v>121</v>
      </c>
      <c r="DW115" s="989"/>
      <c r="DX115" s="989"/>
      <c r="DY115" s="989"/>
      <c r="DZ115" s="990"/>
    </row>
    <row r="116" spans="1:130" s="212" customFormat="1" ht="26.25" customHeight="1" x14ac:dyDescent="0.15">
      <c r="A116" s="982"/>
      <c r="B116" s="983"/>
      <c r="C116" s="991" t="s">
        <v>432</v>
      </c>
      <c r="D116" s="991"/>
      <c r="E116" s="991"/>
      <c r="F116" s="991"/>
      <c r="G116" s="991"/>
      <c r="H116" s="991"/>
      <c r="I116" s="991"/>
      <c r="J116" s="991"/>
      <c r="K116" s="991"/>
      <c r="L116" s="991"/>
      <c r="M116" s="991"/>
      <c r="N116" s="991"/>
      <c r="O116" s="991"/>
      <c r="P116" s="991"/>
      <c r="Q116" s="991"/>
      <c r="R116" s="991"/>
      <c r="S116" s="991"/>
      <c r="T116" s="991"/>
      <c r="U116" s="991"/>
      <c r="V116" s="991"/>
      <c r="W116" s="991"/>
      <c r="X116" s="991"/>
      <c r="Y116" s="991"/>
      <c r="Z116" s="992"/>
      <c r="AA116" s="984" t="s">
        <v>121</v>
      </c>
      <c r="AB116" s="985"/>
      <c r="AC116" s="985"/>
      <c r="AD116" s="985"/>
      <c r="AE116" s="986"/>
      <c r="AF116" s="987" t="s">
        <v>121</v>
      </c>
      <c r="AG116" s="985"/>
      <c r="AH116" s="985"/>
      <c r="AI116" s="985"/>
      <c r="AJ116" s="986"/>
      <c r="AK116" s="987" t="s">
        <v>121</v>
      </c>
      <c r="AL116" s="985"/>
      <c r="AM116" s="985"/>
      <c r="AN116" s="985"/>
      <c r="AO116" s="986"/>
      <c r="AP116" s="988" t="s">
        <v>121</v>
      </c>
      <c r="AQ116" s="989"/>
      <c r="AR116" s="989"/>
      <c r="AS116" s="989"/>
      <c r="AT116" s="990"/>
      <c r="AU116" s="934"/>
      <c r="AV116" s="935"/>
      <c r="AW116" s="935"/>
      <c r="AX116" s="935"/>
      <c r="AY116" s="935"/>
      <c r="AZ116" s="993" t="s">
        <v>433</v>
      </c>
      <c r="BA116" s="994"/>
      <c r="BB116" s="994"/>
      <c r="BC116" s="994"/>
      <c r="BD116" s="994"/>
      <c r="BE116" s="994"/>
      <c r="BF116" s="994"/>
      <c r="BG116" s="994"/>
      <c r="BH116" s="994"/>
      <c r="BI116" s="994"/>
      <c r="BJ116" s="994"/>
      <c r="BK116" s="994"/>
      <c r="BL116" s="994"/>
      <c r="BM116" s="994"/>
      <c r="BN116" s="994"/>
      <c r="BO116" s="994"/>
      <c r="BP116" s="995"/>
      <c r="BQ116" s="951" t="s">
        <v>121</v>
      </c>
      <c r="BR116" s="952"/>
      <c r="BS116" s="952"/>
      <c r="BT116" s="952"/>
      <c r="BU116" s="952"/>
      <c r="BV116" s="952" t="s">
        <v>121</v>
      </c>
      <c r="BW116" s="952"/>
      <c r="BX116" s="952"/>
      <c r="BY116" s="952"/>
      <c r="BZ116" s="952"/>
      <c r="CA116" s="952" t="s">
        <v>121</v>
      </c>
      <c r="CB116" s="952"/>
      <c r="CC116" s="952"/>
      <c r="CD116" s="952"/>
      <c r="CE116" s="952"/>
      <c r="CF116" s="946" t="s">
        <v>121</v>
      </c>
      <c r="CG116" s="947"/>
      <c r="CH116" s="947"/>
      <c r="CI116" s="947"/>
      <c r="CJ116" s="947"/>
      <c r="CK116" s="974"/>
      <c r="CL116" s="975"/>
      <c r="CM116" s="948" t="s">
        <v>434</v>
      </c>
      <c r="CN116" s="949"/>
      <c r="CO116" s="949"/>
      <c r="CP116" s="949"/>
      <c r="CQ116" s="949"/>
      <c r="CR116" s="949"/>
      <c r="CS116" s="949"/>
      <c r="CT116" s="949"/>
      <c r="CU116" s="949"/>
      <c r="CV116" s="949"/>
      <c r="CW116" s="949"/>
      <c r="CX116" s="949"/>
      <c r="CY116" s="949"/>
      <c r="CZ116" s="949"/>
      <c r="DA116" s="949"/>
      <c r="DB116" s="949"/>
      <c r="DC116" s="949"/>
      <c r="DD116" s="949"/>
      <c r="DE116" s="949"/>
      <c r="DF116" s="950"/>
      <c r="DG116" s="984" t="s">
        <v>121</v>
      </c>
      <c r="DH116" s="985"/>
      <c r="DI116" s="985"/>
      <c r="DJ116" s="985"/>
      <c r="DK116" s="986"/>
      <c r="DL116" s="987" t="s">
        <v>121</v>
      </c>
      <c r="DM116" s="985"/>
      <c r="DN116" s="985"/>
      <c r="DO116" s="985"/>
      <c r="DP116" s="986"/>
      <c r="DQ116" s="987" t="s">
        <v>121</v>
      </c>
      <c r="DR116" s="985"/>
      <c r="DS116" s="985"/>
      <c r="DT116" s="985"/>
      <c r="DU116" s="986"/>
      <c r="DV116" s="988" t="s">
        <v>121</v>
      </c>
      <c r="DW116" s="989"/>
      <c r="DX116" s="989"/>
      <c r="DY116" s="989"/>
      <c r="DZ116" s="990"/>
    </row>
    <row r="117" spans="1:130" s="212" customFormat="1" ht="26.25" customHeight="1" x14ac:dyDescent="0.15">
      <c r="A117" s="938" t="s">
        <v>178</v>
      </c>
      <c r="B117" s="919"/>
      <c r="C117" s="919"/>
      <c r="D117" s="919"/>
      <c r="E117" s="919"/>
      <c r="F117" s="919"/>
      <c r="G117" s="919"/>
      <c r="H117" s="919"/>
      <c r="I117" s="919"/>
      <c r="J117" s="919"/>
      <c r="K117" s="919"/>
      <c r="L117" s="919"/>
      <c r="M117" s="919"/>
      <c r="N117" s="919"/>
      <c r="O117" s="919"/>
      <c r="P117" s="919"/>
      <c r="Q117" s="919"/>
      <c r="R117" s="919"/>
      <c r="S117" s="919"/>
      <c r="T117" s="919"/>
      <c r="U117" s="919"/>
      <c r="V117" s="919"/>
      <c r="W117" s="919"/>
      <c r="X117" s="919"/>
      <c r="Y117" s="1003" t="s">
        <v>435</v>
      </c>
      <c r="Z117" s="920"/>
      <c r="AA117" s="1004">
        <v>929297</v>
      </c>
      <c r="AB117" s="1005"/>
      <c r="AC117" s="1005"/>
      <c r="AD117" s="1005"/>
      <c r="AE117" s="1006"/>
      <c r="AF117" s="1007">
        <v>921339</v>
      </c>
      <c r="AG117" s="1005"/>
      <c r="AH117" s="1005"/>
      <c r="AI117" s="1005"/>
      <c r="AJ117" s="1006"/>
      <c r="AK117" s="1007">
        <v>890468</v>
      </c>
      <c r="AL117" s="1005"/>
      <c r="AM117" s="1005"/>
      <c r="AN117" s="1005"/>
      <c r="AO117" s="1006"/>
      <c r="AP117" s="1008"/>
      <c r="AQ117" s="1009"/>
      <c r="AR117" s="1009"/>
      <c r="AS117" s="1009"/>
      <c r="AT117" s="1010"/>
      <c r="AU117" s="934"/>
      <c r="AV117" s="935"/>
      <c r="AW117" s="935"/>
      <c r="AX117" s="935"/>
      <c r="AY117" s="935"/>
      <c r="AZ117" s="1000" t="s">
        <v>436</v>
      </c>
      <c r="BA117" s="1001"/>
      <c r="BB117" s="1001"/>
      <c r="BC117" s="1001"/>
      <c r="BD117" s="1001"/>
      <c r="BE117" s="1001"/>
      <c r="BF117" s="1001"/>
      <c r="BG117" s="1001"/>
      <c r="BH117" s="1001"/>
      <c r="BI117" s="1001"/>
      <c r="BJ117" s="1001"/>
      <c r="BK117" s="1001"/>
      <c r="BL117" s="1001"/>
      <c r="BM117" s="1001"/>
      <c r="BN117" s="1001"/>
      <c r="BO117" s="1001"/>
      <c r="BP117" s="1002"/>
      <c r="BQ117" s="951" t="s">
        <v>121</v>
      </c>
      <c r="BR117" s="952"/>
      <c r="BS117" s="952"/>
      <c r="BT117" s="952"/>
      <c r="BU117" s="952"/>
      <c r="BV117" s="952" t="s">
        <v>121</v>
      </c>
      <c r="BW117" s="952"/>
      <c r="BX117" s="952"/>
      <c r="BY117" s="952"/>
      <c r="BZ117" s="952"/>
      <c r="CA117" s="952" t="s">
        <v>121</v>
      </c>
      <c r="CB117" s="952"/>
      <c r="CC117" s="952"/>
      <c r="CD117" s="952"/>
      <c r="CE117" s="952"/>
      <c r="CF117" s="946" t="s">
        <v>121</v>
      </c>
      <c r="CG117" s="947"/>
      <c r="CH117" s="947"/>
      <c r="CI117" s="947"/>
      <c r="CJ117" s="947"/>
      <c r="CK117" s="974"/>
      <c r="CL117" s="975"/>
      <c r="CM117" s="948" t="s">
        <v>437</v>
      </c>
      <c r="CN117" s="949"/>
      <c r="CO117" s="949"/>
      <c r="CP117" s="949"/>
      <c r="CQ117" s="949"/>
      <c r="CR117" s="949"/>
      <c r="CS117" s="949"/>
      <c r="CT117" s="949"/>
      <c r="CU117" s="949"/>
      <c r="CV117" s="949"/>
      <c r="CW117" s="949"/>
      <c r="CX117" s="949"/>
      <c r="CY117" s="949"/>
      <c r="CZ117" s="949"/>
      <c r="DA117" s="949"/>
      <c r="DB117" s="949"/>
      <c r="DC117" s="949"/>
      <c r="DD117" s="949"/>
      <c r="DE117" s="949"/>
      <c r="DF117" s="950"/>
      <c r="DG117" s="984" t="s">
        <v>121</v>
      </c>
      <c r="DH117" s="985"/>
      <c r="DI117" s="985"/>
      <c r="DJ117" s="985"/>
      <c r="DK117" s="986"/>
      <c r="DL117" s="987" t="s">
        <v>121</v>
      </c>
      <c r="DM117" s="985"/>
      <c r="DN117" s="985"/>
      <c r="DO117" s="985"/>
      <c r="DP117" s="986"/>
      <c r="DQ117" s="987" t="s">
        <v>121</v>
      </c>
      <c r="DR117" s="985"/>
      <c r="DS117" s="985"/>
      <c r="DT117" s="985"/>
      <c r="DU117" s="986"/>
      <c r="DV117" s="988" t="s">
        <v>121</v>
      </c>
      <c r="DW117" s="989"/>
      <c r="DX117" s="989"/>
      <c r="DY117" s="989"/>
      <c r="DZ117" s="990"/>
    </row>
    <row r="118" spans="1:130" s="212" customFormat="1" ht="26.25" customHeight="1" x14ac:dyDescent="0.15">
      <c r="A118" s="938" t="s">
        <v>411</v>
      </c>
      <c r="B118" s="919"/>
      <c r="C118" s="919"/>
      <c r="D118" s="919"/>
      <c r="E118" s="919"/>
      <c r="F118" s="919"/>
      <c r="G118" s="919"/>
      <c r="H118" s="919"/>
      <c r="I118" s="919"/>
      <c r="J118" s="919"/>
      <c r="K118" s="919"/>
      <c r="L118" s="919"/>
      <c r="M118" s="919"/>
      <c r="N118" s="919"/>
      <c r="O118" s="919"/>
      <c r="P118" s="919"/>
      <c r="Q118" s="919"/>
      <c r="R118" s="919"/>
      <c r="S118" s="919"/>
      <c r="T118" s="919"/>
      <c r="U118" s="919"/>
      <c r="V118" s="919"/>
      <c r="W118" s="919"/>
      <c r="X118" s="919"/>
      <c r="Y118" s="919"/>
      <c r="Z118" s="920"/>
      <c r="AA118" s="918" t="s">
        <v>408</v>
      </c>
      <c r="AB118" s="919"/>
      <c r="AC118" s="919"/>
      <c r="AD118" s="919"/>
      <c r="AE118" s="920"/>
      <c r="AF118" s="918" t="s">
        <v>409</v>
      </c>
      <c r="AG118" s="919"/>
      <c r="AH118" s="919"/>
      <c r="AI118" s="919"/>
      <c r="AJ118" s="920"/>
      <c r="AK118" s="918" t="s">
        <v>295</v>
      </c>
      <c r="AL118" s="919"/>
      <c r="AM118" s="919"/>
      <c r="AN118" s="919"/>
      <c r="AO118" s="920"/>
      <c r="AP118" s="996" t="s">
        <v>410</v>
      </c>
      <c r="AQ118" s="997"/>
      <c r="AR118" s="997"/>
      <c r="AS118" s="997"/>
      <c r="AT118" s="998"/>
      <c r="AU118" s="934"/>
      <c r="AV118" s="935"/>
      <c r="AW118" s="935"/>
      <c r="AX118" s="935"/>
      <c r="AY118" s="935"/>
      <c r="AZ118" s="999" t="s">
        <v>438</v>
      </c>
      <c r="BA118" s="991"/>
      <c r="BB118" s="991"/>
      <c r="BC118" s="991"/>
      <c r="BD118" s="991"/>
      <c r="BE118" s="991"/>
      <c r="BF118" s="991"/>
      <c r="BG118" s="991"/>
      <c r="BH118" s="991"/>
      <c r="BI118" s="991"/>
      <c r="BJ118" s="991"/>
      <c r="BK118" s="991"/>
      <c r="BL118" s="991"/>
      <c r="BM118" s="991"/>
      <c r="BN118" s="991"/>
      <c r="BO118" s="991"/>
      <c r="BP118" s="992"/>
      <c r="BQ118" s="1025" t="s">
        <v>121</v>
      </c>
      <c r="BR118" s="1026"/>
      <c r="BS118" s="1026"/>
      <c r="BT118" s="1026"/>
      <c r="BU118" s="1026"/>
      <c r="BV118" s="1026" t="s">
        <v>121</v>
      </c>
      <c r="BW118" s="1026"/>
      <c r="BX118" s="1026"/>
      <c r="BY118" s="1026"/>
      <c r="BZ118" s="1026"/>
      <c r="CA118" s="1026" t="s">
        <v>121</v>
      </c>
      <c r="CB118" s="1026"/>
      <c r="CC118" s="1026"/>
      <c r="CD118" s="1026"/>
      <c r="CE118" s="1026"/>
      <c r="CF118" s="946" t="s">
        <v>121</v>
      </c>
      <c r="CG118" s="947"/>
      <c r="CH118" s="947"/>
      <c r="CI118" s="947"/>
      <c r="CJ118" s="947"/>
      <c r="CK118" s="974"/>
      <c r="CL118" s="975"/>
      <c r="CM118" s="948" t="s">
        <v>439</v>
      </c>
      <c r="CN118" s="949"/>
      <c r="CO118" s="949"/>
      <c r="CP118" s="949"/>
      <c r="CQ118" s="949"/>
      <c r="CR118" s="949"/>
      <c r="CS118" s="949"/>
      <c r="CT118" s="949"/>
      <c r="CU118" s="949"/>
      <c r="CV118" s="949"/>
      <c r="CW118" s="949"/>
      <c r="CX118" s="949"/>
      <c r="CY118" s="949"/>
      <c r="CZ118" s="949"/>
      <c r="DA118" s="949"/>
      <c r="DB118" s="949"/>
      <c r="DC118" s="949"/>
      <c r="DD118" s="949"/>
      <c r="DE118" s="949"/>
      <c r="DF118" s="950"/>
      <c r="DG118" s="984" t="s">
        <v>121</v>
      </c>
      <c r="DH118" s="985"/>
      <c r="DI118" s="985"/>
      <c r="DJ118" s="985"/>
      <c r="DK118" s="986"/>
      <c r="DL118" s="987" t="s">
        <v>121</v>
      </c>
      <c r="DM118" s="985"/>
      <c r="DN118" s="985"/>
      <c r="DO118" s="985"/>
      <c r="DP118" s="986"/>
      <c r="DQ118" s="987" t="s">
        <v>121</v>
      </c>
      <c r="DR118" s="985"/>
      <c r="DS118" s="985"/>
      <c r="DT118" s="985"/>
      <c r="DU118" s="986"/>
      <c r="DV118" s="988" t="s">
        <v>121</v>
      </c>
      <c r="DW118" s="989"/>
      <c r="DX118" s="989"/>
      <c r="DY118" s="989"/>
      <c r="DZ118" s="990"/>
    </row>
    <row r="119" spans="1:130" s="212" customFormat="1" ht="26.25" customHeight="1" x14ac:dyDescent="0.15">
      <c r="A119" s="1082" t="s">
        <v>414</v>
      </c>
      <c r="B119" s="973"/>
      <c r="C119" s="955" t="s">
        <v>415</v>
      </c>
      <c r="D119" s="923"/>
      <c r="E119" s="923"/>
      <c r="F119" s="923"/>
      <c r="G119" s="923"/>
      <c r="H119" s="923"/>
      <c r="I119" s="923"/>
      <c r="J119" s="923"/>
      <c r="K119" s="923"/>
      <c r="L119" s="923"/>
      <c r="M119" s="923"/>
      <c r="N119" s="923"/>
      <c r="O119" s="923"/>
      <c r="P119" s="923"/>
      <c r="Q119" s="923"/>
      <c r="R119" s="923"/>
      <c r="S119" s="923"/>
      <c r="T119" s="923"/>
      <c r="U119" s="923"/>
      <c r="V119" s="923"/>
      <c r="W119" s="923"/>
      <c r="X119" s="923"/>
      <c r="Y119" s="923"/>
      <c r="Z119" s="924"/>
      <c r="AA119" s="925" t="s">
        <v>121</v>
      </c>
      <c r="AB119" s="926"/>
      <c r="AC119" s="926"/>
      <c r="AD119" s="926"/>
      <c r="AE119" s="927"/>
      <c r="AF119" s="928" t="s">
        <v>121</v>
      </c>
      <c r="AG119" s="926"/>
      <c r="AH119" s="926"/>
      <c r="AI119" s="926"/>
      <c r="AJ119" s="927"/>
      <c r="AK119" s="928" t="s">
        <v>121</v>
      </c>
      <c r="AL119" s="926"/>
      <c r="AM119" s="926"/>
      <c r="AN119" s="926"/>
      <c r="AO119" s="927"/>
      <c r="AP119" s="929" t="s">
        <v>121</v>
      </c>
      <c r="AQ119" s="930"/>
      <c r="AR119" s="930"/>
      <c r="AS119" s="930"/>
      <c r="AT119" s="931"/>
      <c r="AU119" s="936"/>
      <c r="AV119" s="937"/>
      <c r="AW119" s="937"/>
      <c r="AX119" s="937"/>
      <c r="AY119" s="937"/>
      <c r="AZ119" s="233" t="s">
        <v>178</v>
      </c>
      <c r="BA119" s="233"/>
      <c r="BB119" s="233"/>
      <c r="BC119" s="233"/>
      <c r="BD119" s="233"/>
      <c r="BE119" s="233"/>
      <c r="BF119" s="233"/>
      <c r="BG119" s="233"/>
      <c r="BH119" s="233"/>
      <c r="BI119" s="233"/>
      <c r="BJ119" s="233"/>
      <c r="BK119" s="233"/>
      <c r="BL119" s="233"/>
      <c r="BM119" s="233"/>
      <c r="BN119" s="233"/>
      <c r="BO119" s="1003" t="s">
        <v>440</v>
      </c>
      <c r="BP119" s="1031"/>
      <c r="BQ119" s="1025">
        <v>8476832</v>
      </c>
      <c r="BR119" s="1026"/>
      <c r="BS119" s="1026"/>
      <c r="BT119" s="1026"/>
      <c r="BU119" s="1026"/>
      <c r="BV119" s="1026">
        <v>9169912</v>
      </c>
      <c r="BW119" s="1026"/>
      <c r="BX119" s="1026"/>
      <c r="BY119" s="1026"/>
      <c r="BZ119" s="1026"/>
      <c r="CA119" s="1026">
        <v>8398842</v>
      </c>
      <c r="CB119" s="1026"/>
      <c r="CC119" s="1026"/>
      <c r="CD119" s="1026"/>
      <c r="CE119" s="1026"/>
      <c r="CF119" s="1027"/>
      <c r="CG119" s="1028"/>
      <c r="CH119" s="1028"/>
      <c r="CI119" s="1028"/>
      <c r="CJ119" s="1029"/>
      <c r="CK119" s="976"/>
      <c r="CL119" s="977"/>
      <c r="CM119" s="999" t="s">
        <v>441</v>
      </c>
      <c r="CN119" s="991"/>
      <c r="CO119" s="991"/>
      <c r="CP119" s="991"/>
      <c r="CQ119" s="991"/>
      <c r="CR119" s="991"/>
      <c r="CS119" s="991"/>
      <c r="CT119" s="991"/>
      <c r="CU119" s="991"/>
      <c r="CV119" s="991"/>
      <c r="CW119" s="991"/>
      <c r="CX119" s="991"/>
      <c r="CY119" s="991"/>
      <c r="CZ119" s="991"/>
      <c r="DA119" s="991"/>
      <c r="DB119" s="991"/>
      <c r="DC119" s="991"/>
      <c r="DD119" s="991"/>
      <c r="DE119" s="991"/>
      <c r="DF119" s="992"/>
      <c r="DG119" s="1030" t="s">
        <v>121</v>
      </c>
      <c r="DH119" s="1012"/>
      <c r="DI119" s="1012"/>
      <c r="DJ119" s="1012"/>
      <c r="DK119" s="1013"/>
      <c r="DL119" s="1011" t="s">
        <v>121</v>
      </c>
      <c r="DM119" s="1012"/>
      <c r="DN119" s="1012"/>
      <c r="DO119" s="1012"/>
      <c r="DP119" s="1013"/>
      <c r="DQ119" s="1011" t="s">
        <v>121</v>
      </c>
      <c r="DR119" s="1012"/>
      <c r="DS119" s="1012"/>
      <c r="DT119" s="1012"/>
      <c r="DU119" s="1013"/>
      <c r="DV119" s="1014" t="s">
        <v>121</v>
      </c>
      <c r="DW119" s="1015"/>
      <c r="DX119" s="1015"/>
      <c r="DY119" s="1015"/>
      <c r="DZ119" s="1016"/>
    </row>
    <row r="120" spans="1:130" s="212" customFormat="1" ht="26.25" customHeight="1" x14ac:dyDescent="0.15">
      <c r="A120" s="1083"/>
      <c r="B120" s="975"/>
      <c r="C120" s="948" t="s">
        <v>418</v>
      </c>
      <c r="D120" s="949"/>
      <c r="E120" s="949"/>
      <c r="F120" s="949"/>
      <c r="G120" s="949"/>
      <c r="H120" s="949"/>
      <c r="I120" s="949"/>
      <c r="J120" s="949"/>
      <c r="K120" s="949"/>
      <c r="L120" s="949"/>
      <c r="M120" s="949"/>
      <c r="N120" s="949"/>
      <c r="O120" s="949"/>
      <c r="P120" s="949"/>
      <c r="Q120" s="949"/>
      <c r="R120" s="949"/>
      <c r="S120" s="949"/>
      <c r="T120" s="949"/>
      <c r="U120" s="949"/>
      <c r="V120" s="949"/>
      <c r="W120" s="949"/>
      <c r="X120" s="949"/>
      <c r="Y120" s="949"/>
      <c r="Z120" s="950"/>
      <c r="AA120" s="984" t="s">
        <v>121</v>
      </c>
      <c r="AB120" s="985"/>
      <c r="AC120" s="985"/>
      <c r="AD120" s="985"/>
      <c r="AE120" s="986"/>
      <c r="AF120" s="987" t="s">
        <v>121</v>
      </c>
      <c r="AG120" s="985"/>
      <c r="AH120" s="985"/>
      <c r="AI120" s="985"/>
      <c r="AJ120" s="986"/>
      <c r="AK120" s="987" t="s">
        <v>121</v>
      </c>
      <c r="AL120" s="985"/>
      <c r="AM120" s="985"/>
      <c r="AN120" s="985"/>
      <c r="AO120" s="986"/>
      <c r="AP120" s="988" t="s">
        <v>121</v>
      </c>
      <c r="AQ120" s="989"/>
      <c r="AR120" s="989"/>
      <c r="AS120" s="989"/>
      <c r="AT120" s="990"/>
      <c r="AU120" s="1017" t="s">
        <v>442</v>
      </c>
      <c r="AV120" s="1018"/>
      <c r="AW120" s="1018"/>
      <c r="AX120" s="1018"/>
      <c r="AY120" s="1019"/>
      <c r="AZ120" s="955" t="s">
        <v>443</v>
      </c>
      <c r="BA120" s="923"/>
      <c r="BB120" s="923"/>
      <c r="BC120" s="923"/>
      <c r="BD120" s="923"/>
      <c r="BE120" s="923"/>
      <c r="BF120" s="923"/>
      <c r="BG120" s="923"/>
      <c r="BH120" s="923"/>
      <c r="BI120" s="923"/>
      <c r="BJ120" s="923"/>
      <c r="BK120" s="923"/>
      <c r="BL120" s="923"/>
      <c r="BM120" s="923"/>
      <c r="BN120" s="923"/>
      <c r="BO120" s="923"/>
      <c r="BP120" s="924"/>
      <c r="BQ120" s="956">
        <v>5992121</v>
      </c>
      <c r="BR120" s="957"/>
      <c r="BS120" s="957"/>
      <c r="BT120" s="957"/>
      <c r="BU120" s="957"/>
      <c r="BV120" s="957">
        <v>6103914</v>
      </c>
      <c r="BW120" s="957"/>
      <c r="BX120" s="957"/>
      <c r="BY120" s="957"/>
      <c r="BZ120" s="957"/>
      <c r="CA120" s="957">
        <v>6205493</v>
      </c>
      <c r="CB120" s="957"/>
      <c r="CC120" s="957"/>
      <c r="CD120" s="957"/>
      <c r="CE120" s="957"/>
      <c r="CF120" s="970">
        <v>156.6</v>
      </c>
      <c r="CG120" s="971"/>
      <c r="CH120" s="971"/>
      <c r="CI120" s="971"/>
      <c r="CJ120" s="971"/>
      <c r="CK120" s="1032" t="s">
        <v>444</v>
      </c>
      <c r="CL120" s="1033"/>
      <c r="CM120" s="1033"/>
      <c r="CN120" s="1033"/>
      <c r="CO120" s="1034"/>
      <c r="CP120" s="1040" t="s">
        <v>392</v>
      </c>
      <c r="CQ120" s="1041"/>
      <c r="CR120" s="1041"/>
      <c r="CS120" s="1041"/>
      <c r="CT120" s="1041"/>
      <c r="CU120" s="1041"/>
      <c r="CV120" s="1041"/>
      <c r="CW120" s="1041"/>
      <c r="CX120" s="1041"/>
      <c r="CY120" s="1041"/>
      <c r="CZ120" s="1041"/>
      <c r="DA120" s="1041"/>
      <c r="DB120" s="1041"/>
      <c r="DC120" s="1041"/>
      <c r="DD120" s="1041"/>
      <c r="DE120" s="1041"/>
      <c r="DF120" s="1042"/>
      <c r="DG120" s="956" t="s">
        <v>121</v>
      </c>
      <c r="DH120" s="957"/>
      <c r="DI120" s="957"/>
      <c r="DJ120" s="957"/>
      <c r="DK120" s="957"/>
      <c r="DL120" s="957">
        <v>2659418</v>
      </c>
      <c r="DM120" s="957"/>
      <c r="DN120" s="957"/>
      <c r="DO120" s="957"/>
      <c r="DP120" s="957"/>
      <c r="DQ120" s="957">
        <v>1985180</v>
      </c>
      <c r="DR120" s="957"/>
      <c r="DS120" s="957"/>
      <c r="DT120" s="957"/>
      <c r="DU120" s="957"/>
      <c r="DV120" s="958">
        <v>50.1</v>
      </c>
      <c r="DW120" s="958"/>
      <c r="DX120" s="958"/>
      <c r="DY120" s="958"/>
      <c r="DZ120" s="959"/>
    </row>
    <row r="121" spans="1:130" s="212" customFormat="1" ht="26.25" customHeight="1" x14ac:dyDescent="0.15">
      <c r="A121" s="1083"/>
      <c r="B121" s="975"/>
      <c r="C121" s="1000" t="s">
        <v>445</v>
      </c>
      <c r="D121" s="1001"/>
      <c r="E121" s="1001"/>
      <c r="F121" s="1001"/>
      <c r="G121" s="1001"/>
      <c r="H121" s="1001"/>
      <c r="I121" s="1001"/>
      <c r="J121" s="1001"/>
      <c r="K121" s="1001"/>
      <c r="L121" s="1001"/>
      <c r="M121" s="1001"/>
      <c r="N121" s="1001"/>
      <c r="O121" s="1001"/>
      <c r="P121" s="1001"/>
      <c r="Q121" s="1001"/>
      <c r="R121" s="1001"/>
      <c r="S121" s="1001"/>
      <c r="T121" s="1001"/>
      <c r="U121" s="1001"/>
      <c r="V121" s="1001"/>
      <c r="W121" s="1001"/>
      <c r="X121" s="1001"/>
      <c r="Y121" s="1001"/>
      <c r="Z121" s="1002"/>
      <c r="AA121" s="984" t="s">
        <v>121</v>
      </c>
      <c r="AB121" s="985"/>
      <c r="AC121" s="985"/>
      <c r="AD121" s="985"/>
      <c r="AE121" s="986"/>
      <c r="AF121" s="987" t="s">
        <v>121</v>
      </c>
      <c r="AG121" s="985"/>
      <c r="AH121" s="985"/>
      <c r="AI121" s="985"/>
      <c r="AJ121" s="986"/>
      <c r="AK121" s="987" t="s">
        <v>121</v>
      </c>
      <c r="AL121" s="985"/>
      <c r="AM121" s="985"/>
      <c r="AN121" s="985"/>
      <c r="AO121" s="986"/>
      <c r="AP121" s="988" t="s">
        <v>121</v>
      </c>
      <c r="AQ121" s="989"/>
      <c r="AR121" s="989"/>
      <c r="AS121" s="989"/>
      <c r="AT121" s="990"/>
      <c r="AU121" s="1020"/>
      <c r="AV121" s="1021"/>
      <c r="AW121" s="1021"/>
      <c r="AX121" s="1021"/>
      <c r="AY121" s="1022"/>
      <c r="AZ121" s="948" t="s">
        <v>446</v>
      </c>
      <c r="BA121" s="949"/>
      <c r="BB121" s="949"/>
      <c r="BC121" s="949"/>
      <c r="BD121" s="949"/>
      <c r="BE121" s="949"/>
      <c r="BF121" s="949"/>
      <c r="BG121" s="949"/>
      <c r="BH121" s="949"/>
      <c r="BI121" s="949"/>
      <c r="BJ121" s="949"/>
      <c r="BK121" s="949"/>
      <c r="BL121" s="949"/>
      <c r="BM121" s="949"/>
      <c r="BN121" s="949"/>
      <c r="BO121" s="949"/>
      <c r="BP121" s="950"/>
      <c r="BQ121" s="951">
        <v>44756</v>
      </c>
      <c r="BR121" s="952"/>
      <c r="BS121" s="952"/>
      <c r="BT121" s="952"/>
      <c r="BU121" s="952"/>
      <c r="BV121" s="952">
        <v>40850</v>
      </c>
      <c r="BW121" s="952"/>
      <c r="BX121" s="952"/>
      <c r="BY121" s="952"/>
      <c r="BZ121" s="952"/>
      <c r="CA121" s="952">
        <v>36862</v>
      </c>
      <c r="CB121" s="952"/>
      <c r="CC121" s="952"/>
      <c r="CD121" s="952"/>
      <c r="CE121" s="952"/>
      <c r="CF121" s="946">
        <v>0.9</v>
      </c>
      <c r="CG121" s="947"/>
      <c r="CH121" s="947"/>
      <c r="CI121" s="947"/>
      <c r="CJ121" s="947"/>
      <c r="CK121" s="1035"/>
      <c r="CL121" s="1036"/>
      <c r="CM121" s="1036"/>
      <c r="CN121" s="1036"/>
      <c r="CO121" s="1037"/>
      <c r="CP121" s="1045"/>
      <c r="CQ121" s="1046"/>
      <c r="CR121" s="1046"/>
      <c r="CS121" s="1046"/>
      <c r="CT121" s="1046"/>
      <c r="CU121" s="1046"/>
      <c r="CV121" s="1046"/>
      <c r="CW121" s="1046"/>
      <c r="CX121" s="1046"/>
      <c r="CY121" s="1046"/>
      <c r="CZ121" s="1046"/>
      <c r="DA121" s="1046"/>
      <c r="DB121" s="1046"/>
      <c r="DC121" s="1046"/>
      <c r="DD121" s="1046"/>
      <c r="DE121" s="1046"/>
      <c r="DF121" s="1047"/>
      <c r="DG121" s="951"/>
      <c r="DH121" s="952"/>
      <c r="DI121" s="952"/>
      <c r="DJ121" s="952"/>
      <c r="DK121" s="952"/>
      <c r="DL121" s="952"/>
      <c r="DM121" s="952"/>
      <c r="DN121" s="952"/>
      <c r="DO121" s="952"/>
      <c r="DP121" s="952"/>
      <c r="DQ121" s="952"/>
      <c r="DR121" s="952"/>
      <c r="DS121" s="952"/>
      <c r="DT121" s="952"/>
      <c r="DU121" s="952"/>
      <c r="DV121" s="953"/>
      <c r="DW121" s="953"/>
      <c r="DX121" s="953"/>
      <c r="DY121" s="953"/>
      <c r="DZ121" s="954"/>
    </row>
    <row r="122" spans="1:130" s="212" customFormat="1" ht="26.25" customHeight="1" x14ac:dyDescent="0.15">
      <c r="A122" s="1083"/>
      <c r="B122" s="975"/>
      <c r="C122" s="948" t="s">
        <v>428</v>
      </c>
      <c r="D122" s="949"/>
      <c r="E122" s="949"/>
      <c r="F122" s="949"/>
      <c r="G122" s="949"/>
      <c r="H122" s="949"/>
      <c r="I122" s="949"/>
      <c r="J122" s="949"/>
      <c r="K122" s="949"/>
      <c r="L122" s="949"/>
      <c r="M122" s="949"/>
      <c r="N122" s="949"/>
      <c r="O122" s="949"/>
      <c r="P122" s="949"/>
      <c r="Q122" s="949"/>
      <c r="R122" s="949"/>
      <c r="S122" s="949"/>
      <c r="T122" s="949"/>
      <c r="U122" s="949"/>
      <c r="V122" s="949"/>
      <c r="W122" s="949"/>
      <c r="X122" s="949"/>
      <c r="Y122" s="949"/>
      <c r="Z122" s="950"/>
      <c r="AA122" s="984" t="s">
        <v>121</v>
      </c>
      <c r="AB122" s="985"/>
      <c r="AC122" s="985"/>
      <c r="AD122" s="985"/>
      <c r="AE122" s="986"/>
      <c r="AF122" s="987" t="s">
        <v>121</v>
      </c>
      <c r="AG122" s="985"/>
      <c r="AH122" s="985"/>
      <c r="AI122" s="985"/>
      <c r="AJ122" s="986"/>
      <c r="AK122" s="987" t="s">
        <v>121</v>
      </c>
      <c r="AL122" s="985"/>
      <c r="AM122" s="985"/>
      <c r="AN122" s="985"/>
      <c r="AO122" s="986"/>
      <c r="AP122" s="988" t="s">
        <v>121</v>
      </c>
      <c r="AQ122" s="989"/>
      <c r="AR122" s="989"/>
      <c r="AS122" s="989"/>
      <c r="AT122" s="990"/>
      <c r="AU122" s="1020"/>
      <c r="AV122" s="1021"/>
      <c r="AW122" s="1021"/>
      <c r="AX122" s="1021"/>
      <c r="AY122" s="1022"/>
      <c r="AZ122" s="999" t="s">
        <v>447</v>
      </c>
      <c r="BA122" s="991"/>
      <c r="BB122" s="991"/>
      <c r="BC122" s="991"/>
      <c r="BD122" s="991"/>
      <c r="BE122" s="991"/>
      <c r="BF122" s="991"/>
      <c r="BG122" s="991"/>
      <c r="BH122" s="991"/>
      <c r="BI122" s="991"/>
      <c r="BJ122" s="991"/>
      <c r="BK122" s="991"/>
      <c r="BL122" s="991"/>
      <c r="BM122" s="991"/>
      <c r="BN122" s="991"/>
      <c r="BO122" s="991"/>
      <c r="BP122" s="992"/>
      <c r="BQ122" s="1025">
        <v>5332662</v>
      </c>
      <c r="BR122" s="1026"/>
      <c r="BS122" s="1026"/>
      <c r="BT122" s="1026"/>
      <c r="BU122" s="1026"/>
      <c r="BV122" s="1026">
        <v>6161081</v>
      </c>
      <c r="BW122" s="1026"/>
      <c r="BX122" s="1026"/>
      <c r="BY122" s="1026"/>
      <c r="BZ122" s="1026"/>
      <c r="CA122" s="1026">
        <v>5348243</v>
      </c>
      <c r="CB122" s="1026"/>
      <c r="CC122" s="1026"/>
      <c r="CD122" s="1026"/>
      <c r="CE122" s="1026"/>
      <c r="CF122" s="1043">
        <v>135</v>
      </c>
      <c r="CG122" s="1044"/>
      <c r="CH122" s="1044"/>
      <c r="CI122" s="1044"/>
      <c r="CJ122" s="1044"/>
      <c r="CK122" s="1035"/>
      <c r="CL122" s="1036"/>
      <c r="CM122" s="1036"/>
      <c r="CN122" s="1036"/>
      <c r="CO122" s="1037"/>
      <c r="CP122" s="1045"/>
      <c r="CQ122" s="1046"/>
      <c r="CR122" s="1046"/>
      <c r="CS122" s="1046"/>
      <c r="CT122" s="1046"/>
      <c r="CU122" s="1046"/>
      <c r="CV122" s="1046"/>
      <c r="CW122" s="1046"/>
      <c r="CX122" s="1046"/>
      <c r="CY122" s="1046"/>
      <c r="CZ122" s="1046"/>
      <c r="DA122" s="1046"/>
      <c r="DB122" s="1046"/>
      <c r="DC122" s="1046"/>
      <c r="DD122" s="1046"/>
      <c r="DE122" s="1046"/>
      <c r="DF122" s="1047"/>
      <c r="DG122" s="951"/>
      <c r="DH122" s="952"/>
      <c r="DI122" s="952"/>
      <c r="DJ122" s="952"/>
      <c r="DK122" s="952"/>
      <c r="DL122" s="952"/>
      <c r="DM122" s="952"/>
      <c r="DN122" s="952"/>
      <c r="DO122" s="952"/>
      <c r="DP122" s="952"/>
      <c r="DQ122" s="952"/>
      <c r="DR122" s="952"/>
      <c r="DS122" s="952"/>
      <c r="DT122" s="952"/>
      <c r="DU122" s="952"/>
      <c r="DV122" s="953"/>
      <c r="DW122" s="953"/>
      <c r="DX122" s="953"/>
      <c r="DY122" s="953"/>
      <c r="DZ122" s="954"/>
    </row>
    <row r="123" spans="1:130" s="212" customFormat="1" ht="26.25" customHeight="1" x14ac:dyDescent="0.15">
      <c r="A123" s="1083"/>
      <c r="B123" s="975"/>
      <c r="C123" s="948" t="s">
        <v>434</v>
      </c>
      <c r="D123" s="949"/>
      <c r="E123" s="949"/>
      <c r="F123" s="949"/>
      <c r="G123" s="949"/>
      <c r="H123" s="949"/>
      <c r="I123" s="949"/>
      <c r="J123" s="949"/>
      <c r="K123" s="949"/>
      <c r="L123" s="949"/>
      <c r="M123" s="949"/>
      <c r="N123" s="949"/>
      <c r="O123" s="949"/>
      <c r="P123" s="949"/>
      <c r="Q123" s="949"/>
      <c r="R123" s="949"/>
      <c r="S123" s="949"/>
      <c r="T123" s="949"/>
      <c r="U123" s="949"/>
      <c r="V123" s="949"/>
      <c r="W123" s="949"/>
      <c r="X123" s="949"/>
      <c r="Y123" s="949"/>
      <c r="Z123" s="950"/>
      <c r="AA123" s="984" t="s">
        <v>121</v>
      </c>
      <c r="AB123" s="985"/>
      <c r="AC123" s="985"/>
      <c r="AD123" s="985"/>
      <c r="AE123" s="986"/>
      <c r="AF123" s="987" t="s">
        <v>121</v>
      </c>
      <c r="AG123" s="985"/>
      <c r="AH123" s="985"/>
      <c r="AI123" s="985"/>
      <c r="AJ123" s="986"/>
      <c r="AK123" s="987" t="s">
        <v>121</v>
      </c>
      <c r="AL123" s="985"/>
      <c r="AM123" s="985"/>
      <c r="AN123" s="985"/>
      <c r="AO123" s="986"/>
      <c r="AP123" s="988" t="s">
        <v>121</v>
      </c>
      <c r="AQ123" s="989"/>
      <c r="AR123" s="989"/>
      <c r="AS123" s="989"/>
      <c r="AT123" s="990"/>
      <c r="AU123" s="1023"/>
      <c r="AV123" s="1024"/>
      <c r="AW123" s="1024"/>
      <c r="AX123" s="1024"/>
      <c r="AY123" s="1024"/>
      <c r="AZ123" s="233" t="s">
        <v>178</v>
      </c>
      <c r="BA123" s="233"/>
      <c r="BB123" s="233"/>
      <c r="BC123" s="233"/>
      <c r="BD123" s="233"/>
      <c r="BE123" s="233"/>
      <c r="BF123" s="233"/>
      <c r="BG123" s="233"/>
      <c r="BH123" s="233"/>
      <c r="BI123" s="233"/>
      <c r="BJ123" s="233"/>
      <c r="BK123" s="233"/>
      <c r="BL123" s="233"/>
      <c r="BM123" s="233"/>
      <c r="BN123" s="233"/>
      <c r="BO123" s="1003" t="s">
        <v>448</v>
      </c>
      <c r="BP123" s="1031"/>
      <c r="BQ123" s="1089">
        <v>11369539</v>
      </c>
      <c r="BR123" s="1090"/>
      <c r="BS123" s="1090"/>
      <c r="BT123" s="1090"/>
      <c r="BU123" s="1090"/>
      <c r="BV123" s="1090">
        <v>12305845</v>
      </c>
      <c r="BW123" s="1090"/>
      <c r="BX123" s="1090"/>
      <c r="BY123" s="1090"/>
      <c r="BZ123" s="1090"/>
      <c r="CA123" s="1090">
        <v>11590598</v>
      </c>
      <c r="CB123" s="1090"/>
      <c r="CC123" s="1090"/>
      <c r="CD123" s="1090"/>
      <c r="CE123" s="1090"/>
      <c r="CF123" s="1027"/>
      <c r="CG123" s="1028"/>
      <c r="CH123" s="1028"/>
      <c r="CI123" s="1028"/>
      <c r="CJ123" s="1029"/>
      <c r="CK123" s="1035"/>
      <c r="CL123" s="1036"/>
      <c r="CM123" s="1036"/>
      <c r="CN123" s="1036"/>
      <c r="CO123" s="1037"/>
      <c r="CP123" s="1045"/>
      <c r="CQ123" s="1046"/>
      <c r="CR123" s="1046"/>
      <c r="CS123" s="1046"/>
      <c r="CT123" s="1046"/>
      <c r="CU123" s="1046"/>
      <c r="CV123" s="1046"/>
      <c r="CW123" s="1046"/>
      <c r="CX123" s="1046"/>
      <c r="CY123" s="1046"/>
      <c r="CZ123" s="1046"/>
      <c r="DA123" s="1046"/>
      <c r="DB123" s="1046"/>
      <c r="DC123" s="1046"/>
      <c r="DD123" s="1046"/>
      <c r="DE123" s="1046"/>
      <c r="DF123" s="1047"/>
      <c r="DG123" s="984"/>
      <c r="DH123" s="985"/>
      <c r="DI123" s="985"/>
      <c r="DJ123" s="985"/>
      <c r="DK123" s="986"/>
      <c r="DL123" s="987"/>
      <c r="DM123" s="985"/>
      <c r="DN123" s="985"/>
      <c r="DO123" s="985"/>
      <c r="DP123" s="986"/>
      <c r="DQ123" s="987"/>
      <c r="DR123" s="985"/>
      <c r="DS123" s="985"/>
      <c r="DT123" s="985"/>
      <c r="DU123" s="986"/>
      <c r="DV123" s="988"/>
      <c r="DW123" s="989"/>
      <c r="DX123" s="989"/>
      <c r="DY123" s="989"/>
      <c r="DZ123" s="990"/>
    </row>
    <row r="124" spans="1:130" s="212" customFormat="1" ht="26.25" customHeight="1" thickBot="1" x14ac:dyDescent="0.2">
      <c r="A124" s="1083"/>
      <c r="B124" s="975"/>
      <c r="C124" s="948" t="s">
        <v>437</v>
      </c>
      <c r="D124" s="949"/>
      <c r="E124" s="949"/>
      <c r="F124" s="949"/>
      <c r="G124" s="949"/>
      <c r="H124" s="949"/>
      <c r="I124" s="949"/>
      <c r="J124" s="949"/>
      <c r="K124" s="949"/>
      <c r="L124" s="949"/>
      <c r="M124" s="949"/>
      <c r="N124" s="949"/>
      <c r="O124" s="949"/>
      <c r="P124" s="949"/>
      <c r="Q124" s="949"/>
      <c r="R124" s="949"/>
      <c r="S124" s="949"/>
      <c r="T124" s="949"/>
      <c r="U124" s="949"/>
      <c r="V124" s="949"/>
      <c r="W124" s="949"/>
      <c r="X124" s="949"/>
      <c r="Y124" s="949"/>
      <c r="Z124" s="950"/>
      <c r="AA124" s="984" t="s">
        <v>121</v>
      </c>
      <c r="AB124" s="985"/>
      <c r="AC124" s="985"/>
      <c r="AD124" s="985"/>
      <c r="AE124" s="986"/>
      <c r="AF124" s="987" t="s">
        <v>121</v>
      </c>
      <c r="AG124" s="985"/>
      <c r="AH124" s="985"/>
      <c r="AI124" s="985"/>
      <c r="AJ124" s="986"/>
      <c r="AK124" s="987" t="s">
        <v>121</v>
      </c>
      <c r="AL124" s="985"/>
      <c r="AM124" s="985"/>
      <c r="AN124" s="985"/>
      <c r="AO124" s="986"/>
      <c r="AP124" s="988" t="s">
        <v>121</v>
      </c>
      <c r="AQ124" s="989"/>
      <c r="AR124" s="989"/>
      <c r="AS124" s="989"/>
      <c r="AT124" s="990"/>
      <c r="AU124" s="1085" t="s">
        <v>449</v>
      </c>
      <c r="AV124" s="1086"/>
      <c r="AW124" s="1086"/>
      <c r="AX124" s="1086"/>
      <c r="AY124" s="1086"/>
      <c r="AZ124" s="1086"/>
      <c r="BA124" s="1086"/>
      <c r="BB124" s="1086"/>
      <c r="BC124" s="1086"/>
      <c r="BD124" s="1086"/>
      <c r="BE124" s="1086"/>
      <c r="BF124" s="1086"/>
      <c r="BG124" s="1086"/>
      <c r="BH124" s="1086"/>
      <c r="BI124" s="1086"/>
      <c r="BJ124" s="1086"/>
      <c r="BK124" s="1086"/>
      <c r="BL124" s="1086"/>
      <c r="BM124" s="1086"/>
      <c r="BN124" s="1086"/>
      <c r="BO124" s="1086"/>
      <c r="BP124" s="1087"/>
      <c r="BQ124" s="1088" t="s">
        <v>121</v>
      </c>
      <c r="BR124" s="1053"/>
      <c r="BS124" s="1053"/>
      <c r="BT124" s="1053"/>
      <c r="BU124" s="1053"/>
      <c r="BV124" s="1053" t="s">
        <v>121</v>
      </c>
      <c r="BW124" s="1053"/>
      <c r="BX124" s="1053"/>
      <c r="BY124" s="1053"/>
      <c r="BZ124" s="1053"/>
      <c r="CA124" s="1053" t="s">
        <v>121</v>
      </c>
      <c r="CB124" s="1053"/>
      <c r="CC124" s="1053"/>
      <c r="CD124" s="1053"/>
      <c r="CE124" s="1053"/>
      <c r="CF124" s="1054"/>
      <c r="CG124" s="1055"/>
      <c r="CH124" s="1055"/>
      <c r="CI124" s="1055"/>
      <c r="CJ124" s="1056"/>
      <c r="CK124" s="1038"/>
      <c r="CL124" s="1038"/>
      <c r="CM124" s="1038"/>
      <c r="CN124" s="1038"/>
      <c r="CO124" s="1039"/>
      <c r="CP124" s="1045" t="s">
        <v>450</v>
      </c>
      <c r="CQ124" s="1046"/>
      <c r="CR124" s="1046"/>
      <c r="CS124" s="1046"/>
      <c r="CT124" s="1046"/>
      <c r="CU124" s="1046"/>
      <c r="CV124" s="1046"/>
      <c r="CW124" s="1046"/>
      <c r="CX124" s="1046"/>
      <c r="CY124" s="1046"/>
      <c r="CZ124" s="1046"/>
      <c r="DA124" s="1046"/>
      <c r="DB124" s="1046"/>
      <c r="DC124" s="1046"/>
      <c r="DD124" s="1046"/>
      <c r="DE124" s="1046"/>
      <c r="DF124" s="1047"/>
      <c r="DG124" s="1030">
        <v>2568039</v>
      </c>
      <c r="DH124" s="1012"/>
      <c r="DI124" s="1012"/>
      <c r="DJ124" s="1012"/>
      <c r="DK124" s="1013"/>
      <c r="DL124" s="1011" t="s">
        <v>121</v>
      </c>
      <c r="DM124" s="1012"/>
      <c r="DN124" s="1012"/>
      <c r="DO124" s="1012"/>
      <c r="DP124" s="1013"/>
      <c r="DQ124" s="1011" t="s">
        <v>121</v>
      </c>
      <c r="DR124" s="1012"/>
      <c r="DS124" s="1012"/>
      <c r="DT124" s="1012"/>
      <c r="DU124" s="1013"/>
      <c r="DV124" s="1014" t="s">
        <v>121</v>
      </c>
      <c r="DW124" s="1015"/>
      <c r="DX124" s="1015"/>
      <c r="DY124" s="1015"/>
      <c r="DZ124" s="1016"/>
    </row>
    <row r="125" spans="1:130" s="212" customFormat="1" ht="26.25" customHeight="1" x14ac:dyDescent="0.15">
      <c r="A125" s="1083"/>
      <c r="B125" s="975"/>
      <c r="C125" s="948" t="s">
        <v>439</v>
      </c>
      <c r="D125" s="949"/>
      <c r="E125" s="949"/>
      <c r="F125" s="949"/>
      <c r="G125" s="949"/>
      <c r="H125" s="949"/>
      <c r="I125" s="949"/>
      <c r="J125" s="949"/>
      <c r="K125" s="949"/>
      <c r="L125" s="949"/>
      <c r="M125" s="949"/>
      <c r="N125" s="949"/>
      <c r="O125" s="949"/>
      <c r="P125" s="949"/>
      <c r="Q125" s="949"/>
      <c r="R125" s="949"/>
      <c r="S125" s="949"/>
      <c r="T125" s="949"/>
      <c r="U125" s="949"/>
      <c r="V125" s="949"/>
      <c r="W125" s="949"/>
      <c r="X125" s="949"/>
      <c r="Y125" s="949"/>
      <c r="Z125" s="950"/>
      <c r="AA125" s="984" t="s">
        <v>121</v>
      </c>
      <c r="AB125" s="985"/>
      <c r="AC125" s="985"/>
      <c r="AD125" s="985"/>
      <c r="AE125" s="986"/>
      <c r="AF125" s="987" t="s">
        <v>121</v>
      </c>
      <c r="AG125" s="985"/>
      <c r="AH125" s="985"/>
      <c r="AI125" s="985"/>
      <c r="AJ125" s="986"/>
      <c r="AK125" s="987" t="s">
        <v>121</v>
      </c>
      <c r="AL125" s="985"/>
      <c r="AM125" s="985"/>
      <c r="AN125" s="985"/>
      <c r="AO125" s="986"/>
      <c r="AP125" s="988" t="s">
        <v>121</v>
      </c>
      <c r="AQ125" s="989"/>
      <c r="AR125" s="989"/>
      <c r="AS125" s="989"/>
      <c r="AT125" s="99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48" t="s">
        <v>451</v>
      </c>
      <c r="CL125" s="1033"/>
      <c r="CM125" s="1033"/>
      <c r="CN125" s="1033"/>
      <c r="CO125" s="1034"/>
      <c r="CP125" s="955" t="s">
        <v>452</v>
      </c>
      <c r="CQ125" s="923"/>
      <c r="CR125" s="923"/>
      <c r="CS125" s="923"/>
      <c r="CT125" s="923"/>
      <c r="CU125" s="923"/>
      <c r="CV125" s="923"/>
      <c r="CW125" s="923"/>
      <c r="CX125" s="923"/>
      <c r="CY125" s="923"/>
      <c r="CZ125" s="923"/>
      <c r="DA125" s="923"/>
      <c r="DB125" s="923"/>
      <c r="DC125" s="923"/>
      <c r="DD125" s="923"/>
      <c r="DE125" s="923"/>
      <c r="DF125" s="924"/>
      <c r="DG125" s="956" t="s">
        <v>121</v>
      </c>
      <c r="DH125" s="957"/>
      <c r="DI125" s="957"/>
      <c r="DJ125" s="957"/>
      <c r="DK125" s="957"/>
      <c r="DL125" s="957" t="s">
        <v>121</v>
      </c>
      <c r="DM125" s="957"/>
      <c r="DN125" s="957"/>
      <c r="DO125" s="957"/>
      <c r="DP125" s="957"/>
      <c r="DQ125" s="957" t="s">
        <v>121</v>
      </c>
      <c r="DR125" s="957"/>
      <c r="DS125" s="957"/>
      <c r="DT125" s="957"/>
      <c r="DU125" s="957"/>
      <c r="DV125" s="958" t="s">
        <v>121</v>
      </c>
      <c r="DW125" s="958"/>
      <c r="DX125" s="958"/>
      <c r="DY125" s="958"/>
      <c r="DZ125" s="959"/>
    </row>
    <row r="126" spans="1:130" s="212" customFormat="1" ht="26.25" customHeight="1" thickBot="1" x14ac:dyDescent="0.2">
      <c r="A126" s="1083"/>
      <c r="B126" s="975"/>
      <c r="C126" s="948" t="s">
        <v>441</v>
      </c>
      <c r="D126" s="949"/>
      <c r="E126" s="949"/>
      <c r="F126" s="949"/>
      <c r="G126" s="949"/>
      <c r="H126" s="949"/>
      <c r="I126" s="949"/>
      <c r="J126" s="949"/>
      <c r="K126" s="949"/>
      <c r="L126" s="949"/>
      <c r="M126" s="949"/>
      <c r="N126" s="949"/>
      <c r="O126" s="949"/>
      <c r="P126" s="949"/>
      <c r="Q126" s="949"/>
      <c r="R126" s="949"/>
      <c r="S126" s="949"/>
      <c r="T126" s="949"/>
      <c r="U126" s="949"/>
      <c r="V126" s="949"/>
      <c r="W126" s="949"/>
      <c r="X126" s="949"/>
      <c r="Y126" s="949"/>
      <c r="Z126" s="950"/>
      <c r="AA126" s="984">
        <v>10053</v>
      </c>
      <c r="AB126" s="985"/>
      <c r="AC126" s="985"/>
      <c r="AD126" s="985"/>
      <c r="AE126" s="986"/>
      <c r="AF126" s="987">
        <v>10062</v>
      </c>
      <c r="AG126" s="985"/>
      <c r="AH126" s="985"/>
      <c r="AI126" s="985"/>
      <c r="AJ126" s="986"/>
      <c r="AK126" s="987">
        <v>10063</v>
      </c>
      <c r="AL126" s="985"/>
      <c r="AM126" s="985"/>
      <c r="AN126" s="985"/>
      <c r="AO126" s="986"/>
      <c r="AP126" s="988">
        <v>0.3</v>
      </c>
      <c r="AQ126" s="989"/>
      <c r="AR126" s="989"/>
      <c r="AS126" s="989"/>
      <c r="AT126" s="99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9"/>
      <c r="CL126" s="1036"/>
      <c r="CM126" s="1036"/>
      <c r="CN126" s="1036"/>
      <c r="CO126" s="1037"/>
      <c r="CP126" s="948" t="s">
        <v>453</v>
      </c>
      <c r="CQ126" s="949"/>
      <c r="CR126" s="949"/>
      <c r="CS126" s="949"/>
      <c r="CT126" s="949"/>
      <c r="CU126" s="949"/>
      <c r="CV126" s="949"/>
      <c r="CW126" s="949"/>
      <c r="CX126" s="949"/>
      <c r="CY126" s="949"/>
      <c r="CZ126" s="949"/>
      <c r="DA126" s="949"/>
      <c r="DB126" s="949"/>
      <c r="DC126" s="949"/>
      <c r="DD126" s="949"/>
      <c r="DE126" s="949"/>
      <c r="DF126" s="950"/>
      <c r="DG126" s="951" t="s">
        <v>121</v>
      </c>
      <c r="DH126" s="952"/>
      <c r="DI126" s="952"/>
      <c r="DJ126" s="952"/>
      <c r="DK126" s="952"/>
      <c r="DL126" s="952" t="s">
        <v>121</v>
      </c>
      <c r="DM126" s="952"/>
      <c r="DN126" s="952"/>
      <c r="DO126" s="952"/>
      <c r="DP126" s="952"/>
      <c r="DQ126" s="952" t="s">
        <v>121</v>
      </c>
      <c r="DR126" s="952"/>
      <c r="DS126" s="952"/>
      <c r="DT126" s="952"/>
      <c r="DU126" s="952"/>
      <c r="DV126" s="953" t="s">
        <v>121</v>
      </c>
      <c r="DW126" s="953"/>
      <c r="DX126" s="953"/>
      <c r="DY126" s="953"/>
      <c r="DZ126" s="954"/>
    </row>
    <row r="127" spans="1:130" s="212" customFormat="1" ht="26.25" customHeight="1" x14ac:dyDescent="0.15">
      <c r="A127" s="1084"/>
      <c r="B127" s="977"/>
      <c r="C127" s="999" t="s">
        <v>454</v>
      </c>
      <c r="D127" s="991"/>
      <c r="E127" s="991"/>
      <c r="F127" s="991"/>
      <c r="G127" s="991"/>
      <c r="H127" s="991"/>
      <c r="I127" s="991"/>
      <c r="J127" s="991"/>
      <c r="K127" s="991"/>
      <c r="L127" s="991"/>
      <c r="M127" s="991"/>
      <c r="N127" s="991"/>
      <c r="O127" s="991"/>
      <c r="P127" s="991"/>
      <c r="Q127" s="991"/>
      <c r="R127" s="991"/>
      <c r="S127" s="991"/>
      <c r="T127" s="991"/>
      <c r="U127" s="991"/>
      <c r="V127" s="991"/>
      <c r="W127" s="991"/>
      <c r="X127" s="991"/>
      <c r="Y127" s="991"/>
      <c r="Z127" s="992"/>
      <c r="AA127" s="984" t="s">
        <v>121</v>
      </c>
      <c r="AB127" s="985"/>
      <c r="AC127" s="985"/>
      <c r="AD127" s="985"/>
      <c r="AE127" s="986"/>
      <c r="AF127" s="987" t="s">
        <v>121</v>
      </c>
      <c r="AG127" s="985"/>
      <c r="AH127" s="985"/>
      <c r="AI127" s="985"/>
      <c r="AJ127" s="986"/>
      <c r="AK127" s="987" t="s">
        <v>121</v>
      </c>
      <c r="AL127" s="985"/>
      <c r="AM127" s="985"/>
      <c r="AN127" s="985"/>
      <c r="AO127" s="986"/>
      <c r="AP127" s="988" t="s">
        <v>121</v>
      </c>
      <c r="AQ127" s="989"/>
      <c r="AR127" s="989"/>
      <c r="AS127" s="989"/>
      <c r="AT127" s="990"/>
      <c r="AU127" s="214"/>
      <c r="AV127" s="214"/>
      <c r="AW127" s="214"/>
      <c r="AX127" s="1057" t="s">
        <v>455</v>
      </c>
      <c r="AY127" s="1058"/>
      <c r="AZ127" s="1058"/>
      <c r="BA127" s="1058"/>
      <c r="BB127" s="1058"/>
      <c r="BC127" s="1058"/>
      <c r="BD127" s="1058"/>
      <c r="BE127" s="1059"/>
      <c r="BF127" s="1060" t="s">
        <v>456</v>
      </c>
      <c r="BG127" s="1058"/>
      <c r="BH127" s="1058"/>
      <c r="BI127" s="1058"/>
      <c r="BJ127" s="1058"/>
      <c r="BK127" s="1058"/>
      <c r="BL127" s="1059"/>
      <c r="BM127" s="1060" t="s">
        <v>457</v>
      </c>
      <c r="BN127" s="1058"/>
      <c r="BO127" s="1058"/>
      <c r="BP127" s="1058"/>
      <c r="BQ127" s="1058"/>
      <c r="BR127" s="1058"/>
      <c r="BS127" s="1059"/>
      <c r="BT127" s="1060" t="s">
        <v>458</v>
      </c>
      <c r="BU127" s="1058"/>
      <c r="BV127" s="1058"/>
      <c r="BW127" s="1058"/>
      <c r="BX127" s="1058"/>
      <c r="BY127" s="1058"/>
      <c r="BZ127" s="1081"/>
      <c r="CA127" s="214"/>
      <c r="CB127" s="214"/>
      <c r="CC127" s="214"/>
      <c r="CD127" s="237"/>
      <c r="CE127" s="237"/>
      <c r="CF127" s="237"/>
      <c r="CG127" s="214"/>
      <c r="CH127" s="214"/>
      <c r="CI127" s="214"/>
      <c r="CJ127" s="236"/>
      <c r="CK127" s="1049"/>
      <c r="CL127" s="1036"/>
      <c r="CM127" s="1036"/>
      <c r="CN127" s="1036"/>
      <c r="CO127" s="1037"/>
      <c r="CP127" s="948" t="s">
        <v>459</v>
      </c>
      <c r="CQ127" s="949"/>
      <c r="CR127" s="949"/>
      <c r="CS127" s="949"/>
      <c r="CT127" s="949"/>
      <c r="CU127" s="949"/>
      <c r="CV127" s="949"/>
      <c r="CW127" s="949"/>
      <c r="CX127" s="949"/>
      <c r="CY127" s="949"/>
      <c r="CZ127" s="949"/>
      <c r="DA127" s="949"/>
      <c r="DB127" s="949"/>
      <c r="DC127" s="949"/>
      <c r="DD127" s="949"/>
      <c r="DE127" s="949"/>
      <c r="DF127" s="950"/>
      <c r="DG127" s="951" t="s">
        <v>121</v>
      </c>
      <c r="DH127" s="952"/>
      <c r="DI127" s="952"/>
      <c r="DJ127" s="952"/>
      <c r="DK127" s="952"/>
      <c r="DL127" s="952" t="s">
        <v>121</v>
      </c>
      <c r="DM127" s="952"/>
      <c r="DN127" s="952"/>
      <c r="DO127" s="952"/>
      <c r="DP127" s="952"/>
      <c r="DQ127" s="952" t="s">
        <v>121</v>
      </c>
      <c r="DR127" s="952"/>
      <c r="DS127" s="952"/>
      <c r="DT127" s="952"/>
      <c r="DU127" s="952"/>
      <c r="DV127" s="953" t="s">
        <v>121</v>
      </c>
      <c r="DW127" s="953"/>
      <c r="DX127" s="953"/>
      <c r="DY127" s="953"/>
      <c r="DZ127" s="954"/>
    </row>
    <row r="128" spans="1:130" s="212" customFormat="1" ht="26.25" customHeight="1" thickBot="1" x14ac:dyDescent="0.2">
      <c r="A128" s="1067" t="s">
        <v>460</v>
      </c>
      <c r="B128" s="1068"/>
      <c r="C128" s="1068"/>
      <c r="D128" s="1068"/>
      <c r="E128" s="1068"/>
      <c r="F128" s="1068"/>
      <c r="G128" s="1068"/>
      <c r="H128" s="1068"/>
      <c r="I128" s="1068"/>
      <c r="J128" s="1068"/>
      <c r="K128" s="1068"/>
      <c r="L128" s="1068"/>
      <c r="M128" s="1068"/>
      <c r="N128" s="1068"/>
      <c r="O128" s="1068"/>
      <c r="P128" s="1068"/>
      <c r="Q128" s="1068"/>
      <c r="R128" s="1068"/>
      <c r="S128" s="1068"/>
      <c r="T128" s="1068"/>
      <c r="U128" s="1068"/>
      <c r="V128" s="1068"/>
      <c r="W128" s="1069" t="s">
        <v>461</v>
      </c>
      <c r="X128" s="1069"/>
      <c r="Y128" s="1069"/>
      <c r="Z128" s="1070"/>
      <c r="AA128" s="1071">
        <v>5292</v>
      </c>
      <c r="AB128" s="1072"/>
      <c r="AC128" s="1072"/>
      <c r="AD128" s="1072"/>
      <c r="AE128" s="1073"/>
      <c r="AF128" s="1074">
        <v>5292</v>
      </c>
      <c r="AG128" s="1072"/>
      <c r="AH128" s="1072"/>
      <c r="AI128" s="1072"/>
      <c r="AJ128" s="1073"/>
      <c r="AK128" s="1074">
        <v>5292</v>
      </c>
      <c r="AL128" s="1072"/>
      <c r="AM128" s="1072"/>
      <c r="AN128" s="1072"/>
      <c r="AO128" s="1073"/>
      <c r="AP128" s="1075"/>
      <c r="AQ128" s="1076"/>
      <c r="AR128" s="1076"/>
      <c r="AS128" s="1076"/>
      <c r="AT128" s="1077"/>
      <c r="AU128" s="214"/>
      <c r="AV128" s="214"/>
      <c r="AW128" s="214"/>
      <c r="AX128" s="922" t="s">
        <v>462</v>
      </c>
      <c r="AY128" s="923"/>
      <c r="AZ128" s="923"/>
      <c r="BA128" s="923"/>
      <c r="BB128" s="923"/>
      <c r="BC128" s="923"/>
      <c r="BD128" s="923"/>
      <c r="BE128" s="924"/>
      <c r="BF128" s="1078" t="s">
        <v>121</v>
      </c>
      <c r="BG128" s="1079"/>
      <c r="BH128" s="1079"/>
      <c r="BI128" s="1079"/>
      <c r="BJ128" s="1079"/>
      <c r="BK128" s="1079"/>
      <c r="BL128" s="1080"/>
      <c r="BM128" s="1078">
        <v>15</v>
      </c>
      <c r="BN128" s="1079"/>
      <c r="BO128" s="1079"/>
      <c r="BP128" s="1079"/>
      <c r="BQ128" s="1079"/>
      <c r="BR128" s="1079"/>
      <c r="BS128" s="1080"/>
      <c r="BT128" s="1078">
        <v>20</v>
      </c>
      <c r="BU128" s="1079"/>
      <c r="BV128" s="1079"/>
      <c r="BW128" s="1079"/>
      <c r="BX128" s="1079"/>
      <c r="BY128" s="1079"/>
      <c r="BZ128" s="1102"/>
      <c r="CA128" s="237"/>
      <c r="CB128" s="237"/>
      <c r="CC128" s="237"/>
      <c r="CD128" s="237"/>
      <c r="CE128" s="237"/>
      <c r="CF128" s="237"/>
      <c r="CG128" s="214"/>
      <c r="CH128" s="214"/>
      <c r="CI128" s="214"/>
      <c r="CJ128" s="236"/>
      <c r="CK128" s="1050"/>
      <c r="CL128" s="1051"/>
      <c r="CM128" s="1051"/>
      <c r="CN128" s="1051"/>
      <c r="CO128" s="1052"/>
      <c r="CP128" s="1061" t="s">
        <v>463</v>
      </c>
      <c r="CQ128" s="737"/>
      <c r="CR128" s="737"/>
      <c r="CS128" s="737"/>
      <c r="CT128" s="737"/>
      <c r="CU128" s="737"/>
      <c r="CV128" s="737"/>
      <c r="CW128" s="737"/>
      <c r="CX128" s="737"/>
      <c r="CY128" s="737"/>
      <c r="CZ128" s="737"/>
      <c r="DA128" s="737"/>
      <c r="DB128" s="737"/>
      <c r="DC128" s="737"/>
      <c r="DD128" s="737"/>
      <c r="DE128" s="737"/>
      <c r="DF128" s="1062"/>
      <c r="DG128" s="1063" t="s">
        <v>121</v>
      </c>
      <c r="DH128" s="1064"/>
      <c r="DI128" s="1064"/>
      <c r="DJ128" s="1064"/>
      <c r="DK128" s="1064"/>
      <c r="DL128" s="1064" t="s">
        <v>121</v>
      </c>
      <c r="DM128" s="1064"/>
      <c r="DN128" s="1064"/>
      <c r="DO128" s="1064"/>
      <c r="DP128" s="1064"/>
      <c r="DQ128" s="1064" t="s">
        <v>121</v>
      </c>
      <c r="DR128" s="1064"/>
      <c r="DS128" s="1064"/>
      <c r="DT128" s="1064"/>
      <c r="DU128" s="1064"/>
      <c r="DV128" s="1065" t="s">
        <v>121</v>
      </c>
      <c r="DW128" s="1065"/>
      <c r="DX128" s="1065"/>
      <c r="DY128" s="1065"/>
      <c r="DZ128" s="1066"/>
    </row>
    <row r="129" spans="1:131" s="212" customFormat="1" ht="26.25" customHeight="1" x14ac:dyDescent="0.15">
      <c r="A129" s="960" t="s">
        <v>102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6" t="s">
        <v>464</v>
      </c>
      <c r="X129" s="1097"/>
      <c r="Y129" s="1097"/>
      <c r="Z129" s="1098"/>
      <c r="AA129" s="984">
        <v>4213600</v>
      </c>
      <c r="AB129" s="985"/>
      <c r="AC129" s="985"/>
      <c r="AD129" s="985"/>
      <c r="AE129" s="986"/>
      <c r="AF129" s="987">
        <v>4356659</v>
      </c>
      <c r="AG129" s="985"/>
      <c r="AH129" s="985"/>
      <c r="AI129" s="985"/>
      <c r="AJ129" s="986"/>
      <c r="AK129" s="987">
        <v>4564015</v>
      </c>
      <c r="AL129" s="985"/>
      <c r="AM129" s="985"/>
      <c r="AN129" s="985"/>
      <c r="AO129" s="986"/>
      <c r="AP129" s="1099"/>
      <c r="AQ129" s="1100"/>
      <c r="AR129" s="1100"/>
      <c r="AS129" s="1100"/>
      <c r="AT129" s="1101"/>
      <c r="AU129" s="215"/>
      <c r="AV129" s="215"/>
      <c r="AW129" s="215"/>
      <c r="AX129" s="1091" t="s">
        <v>465</v>
      </c>
      <c r="AY129" s="949"/>
      <c r="AZ129" s="949"/>
      <c r="BA129" s="949"/>
      <c r="BB129" s="949"/>
      <c r="BC129" s="949"/>
      <c r="BD129" s="949"/>
      <c r="BE129" s="950"/>
      <c r="BF129" s="1092" t="s">
        <v>121</v>
      </c>
      <c r="BG129" s="1093"/>
      <c r="BH129" s="1093"/>
      <c r="BI129" s="1093"/>
      <c r="BJ129" s="1093"/>
      <c r="BK129" s="1093"/>
      <c r="BL129" s="1094"/>
      <c r="BM129" s="1092">
        <v>20</v>
      </c>
      <c r="BN129" s="1093"/>
      <c r="BO129" s="1093"/>
      <c r="BP129" s="1093"/>
      <c r="BQ129" s="1093"/>
      <c r="BR129" s="1093"/>
      <c r="BS129" s="1094"/>
      <c r="BT129" s="1092">
        <v>30</v>
      </c>
      <c r="BU129" s="1093"/>
      <c r="BV129" s="1093"/>
      <c r="BW129" s="1093"/>
      <c r="BX129" s="1093"/>
      <c r="BY129" s="1093"/>
      <c r="BZ129" s="109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60" t="s">
        <v>466</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6" t="s">
        <v>467</v>
      </c>
      <c r="X130" s="1097"/>
      <c r="Y130" s="1097"/>
      <c r="Z130" s="1098"/>
      <c r="AA130" s="984">
        <v>563128</v>
      </c>
      <c r="AB130" s="985"/>
      <c r="AC130" s="985"/>
      <c r="AD130" s="985"/>
      <c r="AE130" s="986"/>
      <c r="AF130" s="987">
        <v>582742</v>
      </c>
      <c r="AG130" s="985"/>
      <c r="AH130" s="985"/>
      <c r="AI130" s="985"/>
      <c r="AJ130" s="986"/>
      <c r="AK130" s="987">
        <v>602034</v>
      </c>
      <c r="AL130" s="985"/>
      <c r="AM130" s="985"/>
      <c r="AN130" s="985"/>
      <c r="AO130" s="986"/>
      <c r="AP130" s="1099"/>
      <c r="AQ130" s="1100"/>
      <c r="AR130" s="1100"/>
      <c r="AS130" s="1100"/>
      <c r="AT130" s="1101"/>
      <c r="AU130" s="215"/>
      <c r="AV130" s="215"/>
      <c r="AW130" s="215"/>
      <c r="AX130" s="1091" t="s">
        <v>468</v>
      </c>
      <c r="AY130" s="949"/>
      <c r="AZ130" s="949"/>
      <c r="BA130" s="949"/>
      <c r="BB130" s="949"/>
      <c r="BC130" s="949"/>
      <c r="BD130" s="949"/>
      <c r="BE130" s="950"/>
      <c r="BF130" s="1127">
        <v>8.6</v>
      </c>
      <c r="BG130" s="1128"/>
      <c r="BH130" s="1128"/>
      <c r="BI130" s="1128"/>
      <c r="BJ130" s="1128"/>
      <c r="BK130" s="1128"/>
      <c r="BL130" s="1129"/>
      <c r="BM130" s="1127">
        <v>25</v>
      </c>
      <c r="BN130" s="1128"/>
      <c r="BO130" s="1128"/>
      <c r="BP130" s="1128"/>
      <c r="BQ130" s="1128"/>
      <c r="BR130" s="1128"/>
      <c r="BS130" s="1129"/>
      <c r="BT130" s="1127">
        <v>35</v>
      </c>
      <c r="BU130" s="1128"/>
      <c r="BV130" s="1128"/>
      <c r="BW130" s="1128"/>
      <c r="BX130" s="1128"/>
      <c r="BY130" s="1128"/>
      <c r="BZ130" s="113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31"/>
      <c r="B131" s="1132"/>
      <c r="C131" s="1132"/>
      <c r="D131" s="1132"/>
      <c r="E131" s="1132"/>
      <c r="F131" s="1132"/>
      <c r="G131" s="1132"/>
      <c r="H131" s="1132"/>
      <c r="I131" s="1132"/>
      <c r="J131" s="1132"/>
      <c r="K131" s="1132"/>
      <c r="L131" s="1132"/>
      <c r="M131" s="1132"/>
      <c r="N131" s="1132"/>
      <c r="O131" s="1132"/>
      <c r="P131" s="1132"/>
      <c r="Q131" s="1132"/>
      <c r="R131" s="1132"/>
      <c r="S131" s="1132"/>
      <c r="T131" s="1132"/>
      <c r="U131" s="1132"/>
      <c r="V131" s="1132"/>
      <c r="W131" s="1133" t="s">
        <v>469</v>
      </c>
      <c r="X131" s="1134"/>
      <c r="Y131" s="1134"/>
      <c r="Z131" s="1135"/>
      <c r="AA131" s="1030">
        <v>3650472</v>
      </c>
      <c r="AB131" s="1012"/>
      <c r="AC131" s="1012"/>
      <c r="AD131" s="1012"/>
      <c r="AE131" s="1013"/>
      <c r="AF131" s="1011">
        <v>3773917</v>
      </c>
      <c r="AG131" s="1012"/>
      <c r="AH131" s="1012"/>
      <c r="AI131" s="1012"/>
      <c r="AJ131" s="1013"/>
      <c r="AK131" s="1011">
        <v>3961981</v>
      </c>
      <c r="AL131" s="1012"/>
      <c r="AM131" s="1012"/>
      <c r="AN131" s="1012"/>
      <c r="AO131" s="1013"/>
      <c r="AP131" s="1136"/>
      <c r="AQ131" s="1137"/>
      <c r="AR131" s="1137"/>
      <c r="AS131" s="1137"/>
      <c r="AT131" s="1138"/>
      <c r="AU131" s="215"/>
      <c r="AV131" s="215"/>
      <c r="AW131" s="215"/>
      <c r="AX131" s="1109" t="s">
        <v>470</v>
      </c>
      <c r="AY131" s="737"/>
      <c r="AZ131" s="737"/>
      <c r="BA131" s="737"/>
      <c r="BB131" s="737"/>
      <c r="BC131" s="737"/>
      <c r="BD131" s="737"/>
      <c r="BE131" s="1062"/>
      <c r="BF131" s="1110" t="s">
        <v>121</v>
      </c>
      <c r="BG131" s="1111"/>
      <c r="BH131" s="1111"/>
      <c r="BI131" s="1111"/>
      <c r="BJ131" s="1111"/>
      <c r="BK131" s="1111"/>
      <c r="BL131" s="1112"/>
      <c r="BM131" s="1110">
        <v>350</v>
      </c>
      <c r="BN131" s="1111"/>
      <c r="BO131" s="1111"/>
      <c r="BP131" s="1111"/>
      <c r="BQ131" s="1111"/>
      <c r="BR131" s="1111"/>
      <c r="BS131" s="1112"/>
      <c r="BT131" s="1113"/>
      <c r="BU131" s="1114"/>
      <c r="BV131" s="1114"/>
      <c r="BW131" s="1114"/>
      <c r="BX131" s="1114"/>
      <c r="BY131" s="1114"/>
      <c r="BZ131" s="111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16" t="s">
        <v>471</v>
      </c>
      <c r="B132" s="1117"/>
      <c r="C132" s="1117"/>
      <c r="D132" s="1117"/>
      <c r="E132" s="1117"/>
      <c r="F132" s="1117"/>
      <c r="G132" s="1117"/>
      <c r="H132" s="1117"/>
      <c r="I132" s="1117"/>
      <c r="J132" s="1117"/>
      <c r="K132" s="1117"/>
      <c r="L132" s="1117"/>
      <c r="M132" s="1117"/>
      <c r="N132" s="1117"/>
      <c r="O132" s="1117"/>
      <c r="P132" s="1117"/>
      <c r="Q132" s="1117"/>
      <c r="R132" s="1117"/>
      <c r="S132" s="1117"/>
      <c r="T132" s="1117"/>
      <c r="U132" s="1117"/>
      <c r="V132" s="1120" t="s">
        <v>472</v>
      </c>
      <c r="W132" s="1120"/>
      <c r="X132" s="1120"/>
      <c r="Y132" s="1120"/>
      <c r="Z132" s="1121"/>
      <c r="AA132" s="1122">
        <v>9.8857627180000005</v>
      </c>
      <c r="AB132" s="1123"/>
      <c r="AC132" s="1123"/>
      <c r="AD132" s="1123"/>
      <c r="AE132" s="1124"/>
      <c r="AF132" s="1125">
        <v>8.8318052569999992</v>
      </c>
      <c r="AG132" s="1123"/>
      <c r="AH132" s="1123"/>
      <c r="AI132" s="1123"/>
      <c r="AJ132" s="1124"/>
      <c r="AK132" s="1125">
        <v>7.1464754629999998</v>
      </c>
      <c r="AL132" s="1123"/>
      <c r="AM132" s="1123"/>
      <c r="AN132" s="1123"/>
      <c r="AO132" s="1124"/>
      <c r="AP132" s="1027"/>
      <c r="AQ132" s="1028"/>
      <c r="AR132" s="1028"/>
      <c r="AS132" s="1028"/>
      <c r="AT132" s="112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18"/>
      <c r="B133" s="1119"/>
      <c r="C133" s="1119"/>
      <c r="D133" s="1119"/>
      <c r="E133" s="1119"/>
      <c r="F133" s="1119"/>
      <c r="G133" s="1119"/>
      <c r="H133" s="1119"/>
      <c r="I133" s="1119"/>
      <c r="J133" s="1119"/>
      <c r="K133" s="1119"/>
      <c r="L133" s="1119"/>
      <c r="M133" s="1119"/>
      <c r="N133" s="1119"/>
      <c r="O133" s="1119"/>
      <c r="P133" s="1119"/>
      <c r="Q133" s="1119"/>
      <c r="R133" s="1119"/>
      <c r="S133" s="1119"/>
      <c r="T133" s="1119"/>
      <c r="U133" s="1119"/>
      <c r="V133" s="1103" t="s">
        <v>473</v>
      </c>
      <c r="W133" s="1103"/>
      <c r="X133" s="1103"/>
      <c r="Y133" s="1103"/>
      <c r="Z133" s="1104"/>
      <c r="AA133" s="1105">
        <v>8.8000000000000007</v>
      </c>
      <c r="AB133" s="1106"/>
      <c r="AC133" s="1106"/>
      <c r="AD133" s="1106"/>
      <c r="AE133" s="1107"/>
      <c r="AF133" s="1105">
        <v>9.1</v>
      </c>
      <c r="AG133" s="1106"/>
      <c r="AH133" s="1106"/>
      <c r="AI133" s="1106"/>
      <c r="AJ133" s="1107"/>
      <c r="AK133" s="1105">
        <v>8.6</v>
      </c>
      <c r="AL133" s="1106"/>
      <c r="AM133" s="1106"/>
      <c r="AN133" s="1106"/>
      <c r="AO133" s="1107"/>
      <c r="AP133" s="1054"/>
      <c r="AQ133" s="1055"/>
      <c r="AR133" s="1055"/>
      <c r="AS133" s="1055"/>
      <c r="AT133" s="110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SN8bMKzt7zRjfpojIuKe1d2fSmq7KDuAU9nwXdxPQjDol9P9eCv6tSYCPD81wKYsjnTw+QQXuHuaUDdCSCZXg==" saltValue="3X7kjDTGSWHvnDw/dnhcD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B61" zoomScale="90" zoomScaleNormal="85" zoomScaleSheetLayoutView="90" workbookViewId="0">
      <selection activeCell="DH52" sqref="DH52"/>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2FmoFuzLavZmKZx08u1YN9VrgxezqdYV4z8L9qMGI4eqEQi/u8HN/PWo6bdlQYcE/7Un7Ow2CsE9YwR1ZklUiw==" saltValue="0vk+btzUwE1tdIyQI3egR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9"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yYr1kzkDb77IfWCp8FtDUljUKkfl86zq/76TFGA29SksbAvSDishVvm4E9KSwAoo39lz8Mdvnvnq5qfPbiaBw==" saltValue="YXwDeeGImft7zTJTP68xR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topLeftCell="A34" zoomScale="90" zoomScaleSheetLayoutView="90" workbookViewId="0">
      <selection activeCell="AK41" sqref="AK41:AN41"/>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40" t="s">
        <v>477</v>
      </c>
      <c r="AP7" s="253"/>
      <c r="AQ7" s="254" t="s">
        <v>478</v>
      </c>
      <c r="AR7" s="255"/>
    </row>
    <row r="8" spans="1:46" x14ac:dyDescent="0.15">
      <c r="A8" s="247"/>
      <c r="AK8" s="256"/>
      <c r="AL8" s="257"/>
      <c r="AM8" s="257"/>
      <c r="AN8" s="258"/>
      <c r="AO8" s="1141"/>
      <c r="AP8" s="259" t="s">
        <v>479</v>
      </c>
      <c r="AQ8" s="260" t="s">
        <v>480</v>
      </c>
      <c r="AR8" s="261" t="s">
        <v>481</v>
      </c>
    </row>
    <row r="9" spans="1:46" x14ac:dyDescent="0.15">
      <c r="A9" s="247"/>
      <c r="AK9" s="1142" t="s">
        <v>482</v>
      </c>
      <c r="AL9" s="1143"/>
      <c r="AM9" s="1143"/>
      <c r="AN9" s="1144"/>
      <c r="AO9" s="262">
        <v>1127816</v>
      </c>
      <c r="AP9" s="262">
        <v>69959</v>
      </c>
      <c r="AQ9" s="263">
        <v>102505</v>
      </c>
      <c r="AR9" s="264">
        <v>-31.8</v>
      </c>
    </row>
    <row r="10" spans="1:46" ht="13.5" customHeight="1" x14ac:dyDescent="0.15">
      <c r="A10" s="247"/>
      <c r="AK10" s="1142" t="s">
        <v>483</v>
      </c>
      <c r="AL10" s="1143"/>
      <c r="AM10" s="1143"/>
      <c r="AN10" s="1144"/>
      <c r="AO10" s="265">
        <v>157965</v>
      </c>
      <c r="AP10" s="265">
        <v>9799</v>
      </c>
      <c r="AQ10" s="266">
        <v>13118</v>
      </c>
      <c r="AR10" s="267">
        <v>-25.3</v>
      </c>
    </row>
    <row r="11" spans="1:46" ht="13.5" customHeight="1" x14ac:dyDescent="0.15">
      <c r="A11" s="247"/>
      <c r="AK11" s="1142" t="s">
        <v>484</v>
      </c>
      <c r="AL11" s="1143"/>
      <c r="AM11" s="1143"/>
      <c r="AN11" s="1144"/>
      <c r="AO11" s="265" t="s">
        <v>485</v>
      </c>
      <c r="AP11" s="265" t="s">
        <v>485</v>
      </c>
      <c r="AQ11" s="266">
        <v>532</v>
      </c>
      <c r="AR11" s="267" t="s">
        <v>485</v>
      </c>
    </row>
    <row r="12" spans="1:46" ht="13.5" customHeight="1" x14ac:dyDescent="0.15">
      <c r="A12" s="247"/>
      <c r="AK12" s="1142" t="s">
        <v>486</v>
      </c>
      <c r="AL12" s="1143"/>
      <c r="AM12" s="1143"/>
      <c r="AN12" s="1144"/>
      <c r="AO12" s="265">
        <v>120</v>
      </c>
      <c r="AP12" s="265">
        <v>7</v>
      </c>
      <c r="AQ12" s="266">
        <v>70</v>
      </c>
      <c r="AR12" s="267">
        <v>-90</v>
      </c>
    </row>
    <row r="13" spans="1:46" ht="13.5" customHeight="1" x14ac:dyDescent="0.15">
      <c r="A13" s="247"/>
      <c r="AK13" s="1142" t="s">
        <v>487</v>
      </c>
      <c r="AL13" s="1143"/>
      <c r="AM13" s="1143"/>
      <c r="AN13" s="1144"/>
      <c r="AO13" s="265">
        <v>14415</v>
      </c>
      <c r="AP13" s="265">
        <v>894</v>
      </c>
      <c r="AQ13" s="266">
        <v>4255</v>
      </c>
      <c r="AR13" s="267">
        <v>-79</v>
      </c>
    </row>
    <row r="14" spans="1:46" ht="13.5" customHeight="1" x14ac:dyDescent="0.15">
      <c r="A14" s="247"/>
      <c r="AK14" s="1142" t="s">
        <v>488</v>
      </c>
      <c r="AL14" s="1143"/>
      <c r="AM14" s="1143"/>
      <c r="AN14" s="1144"/>
      <c r="AO14" s="265">
        <v>12588</v>
      </c>
      <c r="AP14" s="265">
        <v>781</v>
      </c>
      <c r="AQ14" s="266">
        <v>1813</v>
      </c>
      <c r="AR14" s="267">
        <v>-56.9</v>
      </c>
    </row>
    <row r="15" spans="1:46" ht="13.5" customHeight="1" x14ac:dyDescent="0.15">
      <c r="A15" s="247"/>
      <c r="AK15" s="1145" t="s">
        <v>489</v>
      </c>
      <c r="AL15" s="1146"/>
      <c r="AM15" s="1146"/>
      <c r="AN15" s="1147"/>
      <c r="AO15" s="265">
        <v>-53137</v>
      </c>
      <c r="AP15" s="265">
        <v>-3296</v>
      </c>
      <c r="AQ15" s="266">
        <v>-6003</v>
      </c>
      <c r="AR15" s="267">
        <v>-45.1</v>
      </c>
    </row>
    <row r="16" spans="1:46" x14ac:dyDescent="0.15">
      <c r="A16" s="247"/>
      <c r="AK16" s="1145" t="s">
        <v>178</v>
      </c>
      <c r="AL16" s="1146"/>
      <c r="AM16" s="1146"/>
      <c r="AN16" s="1147"/>
      <c r="AO16" s="265">
        <v>1259767</v>
      </c>
      <c r="AP16" s="265">
        <v>78144</v>
      </c>
      <c r="AQ16" s="266">
        <v>116291</v>
      </c>
      <c r="AR16" s="267">
        <v>-32.799999999999997</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8" t="s">
        <v>494</v>
      </c>
      <c r="AL21" s="1149"/>
      <c r="AM21" s="1149"/>
      <c r="AN21" s="1150"/>
      <c r="AO21" s="277">
        <v>5.21</v>
      </c>
      <c r="AP21" s="278">
        <v>9.5500000000000007</v>
      </c>
      <c r="AQ21" s="279">
        <v>-4.34</v>
      </c>
      <c r="AS21" s="280"/>
      <c r="AT21" s="276"/>
    </row>
    <row r="22" spans="1:46" s="248" customFormat="1" x14ac:dyDescent="0.15">
      <c r="A22" s="276"/>
      <c r="AK22" s="1148" t="s">
        <v>495</v>
      </c>
      <c r="AL22" s="1149"/>
      <c r="AM22" s="1149"/>
      <c r="AN22" s="1150"/>
      <c r="AO22" s="281">
        <v>97.6</v>
      </c>
      <c r="AP22" s="282">
        <v>96.7</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39" t="s">
        <v>496</v>
      </c>
      <c r="B26" s="1139"/>
      <c r="C26" s="1139"/>
      <c r="D26" s="1139"/>
      <c r="E26" s="1139"/>
      <c r="F26" s="1139"/>
      <c r="G26" s="1139"/>
      <c r="H26" s="1139"/>
      <c r="I26" s="1139"/>
      <c r="J26" s="1139"/>
      <c r="K26" s="1139"/>
      <c r="L26" s="1139"/>
      <c r="M26" s="1139"/>
      <c r="N26" s="1139"/>
      <c r="O26" s="1139"/>
      <c r="P26" s="1139"/>
      <c r="Q26" s="1139"/>
      <c r="R26" s="1139"/>
      <c r="S26" s="1139"/>
      <c r="T26" s="1139"/>
      <c r="U26" s="1139"/>
      <c r="V26" s="1139"/>
      <c r="W26" s="1139"/>
      <c r="X26" s="1139"/>
      <c r="Y26" s="1139"/>
      <c r="Z26" s="1139"/>
      <c r="AA26" s="1139"/>
      <c r="AB26" s="1139"/>
      <c r="AC26" s="1139"/>
      <c r="AD26" s="1139"/>
      <c r="AE26" s="1139"/>
      <c r="AF26" s="1139"/>
      <c r="AG26" s="1139"/>
      <c r="AH26" s="1139"/>
      <c r="AI26" s="1139"/>
      <c r="AJ26" s="1139"/>
      <c r="AK26" s="1139"/>
      <c r="AL26" s="1139"/>
      <c r="AM26" s="1139"/>
      <c r="AN26" s="1139"/>
      <c r="AO26" s="1139"/>
      <c r="AP26" s="1139"/>
      <c r="AQ26" s="1139"/>
      <c r="AR26" s="1139"/>
      <c r="AS26" s="1139"/>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40" t="s">
        <v>477</v>
      </c>
      <c r="AP30" s="253"/>
      <c r="AQ30" s="254" t="s">
        <v>478</v>
      </c>
      <c r="AR30" s="255"/>
    </row>
    <row r="31" spans="1:46" x14ac:dyDescent="0.15">
      <c r="A31" s="247"/>
      <c r="AK31" s="256"/>
      <c r="AL31" s="257"/>
      <c r="AM31" s="257"/>
      <c r="AN31" s="258"/>
      <c r="AO31" s="1141"/>
      <c r="AP31" s="259" t="s">
        <v>479</v>
      </c>
      <c r="AQ31" s="260" t="s">
        <v>480</v>
      </c>
      <c r="AR31" s="261" t="s">
        <v>481</v>
      </c>
    </row>
    <row r="32" spans="1:46" ht="27" customHeight="1" x14ac:dyDescent="0.15">
      <c r="A32" s="247"/>
      <c r="AK32" s="1156" t="s">
        <v>499</v>
      </c>
      <c r="AL32" s="1157"/>
      <c r="AM32" s="1157"/>
      <c r="AN32" s="1158"/>
      <c r="AO32" s="291">
        <v>501899</v>
      </c>
      <c r="AP32" s="291">
        <v>31133</v>
      </c>
      <c r="AQ32" s="292">
        <v>49899</v>
      </c>
      <c r="AR32" s="293">
        <v>-37.6</v>
      </c>
    </row>
    <row r="33" spans="1:46" ht="13.5" customHeight="1" x14ac:dyDescent="0.15">
      <c r="A33" s="247"/>
      <c r="AK33" s="1156" t="s">
        <v>500</v>
      </c>
      <c r="AL33" s="1157"/>
      <c r="AM33" s="1157"/>
      <c r="AN33" s="1158"/>
      <c r="AO33" s="291" t="s">
        <v>485</v>
      </c>
      <c r="AP33" s="291" t="s">
        <v>485</v>
      </c>
      <c r="AQ33" s="292" t="s">
        <v>485</v>
      </c>
      <c r="AR33" s="293" t="s">
        <v>485</v>
      </c>
    </row>
    <row r="34" spans="1:46" ht="27" customHeight="1" x14ac:dyDescent="0.15">
      <c r="A34" s="247"/>
      <c r="AK34" s="1156" t="s">
        <v>501</v>
      </c>
      <c r="AL34" s="1157"/>
      <c r="AM34" s="1157"/>
      <c r="AN34" s="1158"/>
      <c r="AO34" s="291" t="s">
        <v>485</v>
      </c>
      <c r="AP34" s="291" t="s">
        <v>485</v>
      </c>
      <c r="AQ34" s="292">
        <v>2</v>
      </c>
      <c r="AR34" s="293" t="s">
        <v>485</v>
      </c>
    </row>
    <row r="35" spans="1:46" ht="27" customHeight="1" x14ac:dyDescent="0.15">
      <c r="A35" s="247"/>
      <c r="AK35" s="1156" t="s">
        <v>502</v>
      </c>
      <c r="AL35" s="1157"/>
      <c r="AM35" s="1157"/>
      <c r="AN35" s="1158"/>
      <c r="AO35" s="291">
        <v>331351</v>
      </c>
      <c r="AP35" s="291">
        <v>20554</v>
      </c>
      <c r="AQ35" s="292">
        <v>13394</v>
      </c>
      <c r="AR35" s="293">
        <v>53.5</v>
      </c>
    </row>
    <row r="36" spans="1:46" ht="27" customHeight="1" x14ac:dyDescent="0.15">
      <c r="A36" s="247"/>
      <c r="AK36" s="1156" t="s">
        <v>503</v>
      </c>
      <c r="AL36" s="1157"/>
      <c r="AM36" s="1157"/>
      <c r="AN36" s="1158"/>
      <c r="AO36" s="291">
        <v>47155</v>
      </c>
      <c r="AP36" s="291">
        <v>2925</v>
      </c>
      <c r="AQ36" s="292">
        <v>2489</v>
      </c>
      <c r="AR36" s="293">
        <v>17.5</v>
      </c>
    </row>
    <row r="37" spans="1:46" ht="13.5" customHeight="1" x14ac:dyDescent="0.15">
      <c r="A37" s="247"/>
      <c r="AK37" s="1156" t="s">
        <v>504</v>
      </c>
      <c r="AL37" s="1157"/>
      <c r="AM37" s="1157"/>
      <c r="AN37" s="1158"/>
      <c r="AO37" s="291">
        <v>10063</v>
      </c>
      <c r="AP37" s="291">
        <v>624</v>
      </c>
      <c r="AQ37" s="292">
        <v>625</v>
      </c>
      <c r="AR37" s="293">
        <v>-0.2</v>
      </c>
    </row>
    <row r="38" spans="1:46" ht="27" customHeight="1" x14ac:dyDescent="0.15">
      <c r="A38" s="247"/>
      <c r="AK38" s="1159" t="s">
        <v>505</v>
      </c>
      <c r="AL38" s="1160"/>
      <c r="AM38" s="1160"/>
      <c r="AN38" s="1161"/>
      <c r="AO38" s="294" t="s">
        <v>485</v>
      </c>
      <c r="AP38" s="294" t="s">
        <v>485</v>
      </c>
      <c r="AQ38" s="295">
        <v>5</v>
      </c>
      <c r="AR38" s="283" t="s">
        <v>485</v>
      </c>
      <c r="AS38" s="290"/>
    </row>
    <row r="39" spans="1:46" x14ac:dyDescent="0.15">
      <c r="A39" s="247"/>
      <c r="AK39" s="1159" t="s">
        <v>506</v>
      </c>
      <c r="AL39" s="1160"/>
      <c r="AM39" s="1160"/>
      <c r="AN39" s="1161"/>
      <c r="AO39" s="291">
        <v>-5292</v>
      </c>
      <c r="AP39" s="291">
        <v>-328</v>
      </c>
      <c r="AQ39" s="292">
        <v>-2982</v>
      </c>
      <c r="AR39" s="293">
        <v>-89</v>
      </c>
      <c r="AS39" s="290"/>
    </row>
    <row r="40" spans="1:46" ht="27" customHeight="1" x14ac:dyDescent="0.15">
      <c r="A40" s="247"/>
      <c r="AK40" s="1156" t="s">
        <v>507</v>
      </c>
      <c r="AL40" s="1157"/>
      <c r="AM40" s="1157"/>
      <c r="AN40" s="1158"/>
      <c r="AO40" s="291">
        <v>-602034</v>
      </c>
      <c r="AP40" s="291">
        <v>-37345</v>
      </c>
      <c r="AQ40" s="292">
        <v>-43756</v>
      </c>
      <c r="AR40" s="293">
        <v>-14.7</v>
      </c>
      <c r="AS40" s="290"/>
    </row>
    <row r="41" spans="1:46" x14ac:dyDescent="0.15">
      <c r="A41" s="247"/>
      <c r="AK41" s="1162" t="s">
        <v>288</v>
      </c>
      <c r="AL41" s="1163"/>
      <c r="AM41" s="1163"/>
      <c r="AN41" s="1164"/>
      <c r="AO41" s="291">
        <v>283142</v>
      </c>
      <c r="AP41" s="291">
        <v>17564</v>
      </c>
      <c r="AQ41" s="292">
        <v>19675</v>
      </c>
      <c r="AR41" s="293">
        <v>-10.7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51" t="s">
        <v>477</v>
      </c>
      <c r="AN49" s="1153" t="s">
        <v>510</v>
      </c>
      <c r="AO49" s="1154"/>
      <c r="AP49" s="1154"/>
      <c r="AQ49" s="1154"/>
      <c r="AR49" s="1155"/>
    </row>
    <row r="50" spans="1:44" x14ac:dyDescent="0.15">
      <c r="A50" s="247"/>
      <c r="AK50" s="305"/>
      <c r="AL50" s="306"/>
      <c r="AM50" s="1152"/>
      <c r="AN50" s="307" t="s">
        <v>511</v>
      </c>
      <c r="AO50" s="308" t="s">
        <v>512</v>
      </c>
      <c r="AP50" s="309" t="s">
        <v>513</v>
      </c>
      <c r="AQ50" s="310" t="s">
        <v>514</v>
      </c>
      <c r="AR50" s="311" t="s">
        <v>515</v>
      </c>
    </row>
    <row r="51" spans="1:44" x14ac:dyDescent="0.15">
      <c r="A51" s="247"/>
      <c r="AK51" s="303" t="s">
        <v>516</v>
      </c>
      <c r="AL51" s="304"/>
      <c r="AM51" s="312">
        <v>686097</v>
      </c>
      <c r="AN51" s="313">
        <v>43347</v>
      </c>
      <c r="AO51" s="314">
        <v>-42.9</v>
      </c>
      <c r="AP51" s="315">
        <v>96248</v>
      </c>
      <c r="AQ51" s="316">
        <v>10</v>
      </c>
      <c r="AR51" s="317">
        <v>-52.9</v>
      </c>
    </row>
    <row r="52" spans="1:44" x14ac:dyDescent="0.15">
      <c r="A52" s="247"/>
      <c r="AK52" s="318"/>
      <c r="AL52" s="319" t="s">
        <v>517</v>
      </c>
      <c r="AM52" s="320">
        <v>303612</v>
      </c>
      <c r="AN52" s="321">
        <v>19182</v>
      </c>
      <c r="AO52" s="322">
        <v>10.1</v>
      </c>
      <c r="AP52" s="323">
        <v>55768</v>
      </c>
      <c r="AQ52" s="324">
        <v>17.5</v>
      </c>
      <c r="AR52" s="325">
        <v>-7.4</v>
      </c>
    </row>
    <row r="53" spans="1:44" x14ac:dyDescent="0.15">
      <c r="A53" s="247"/>
      <c r="AK53" s="303" t="s">
        <v>518</v>
      </c>
      <c r="AL53" s="304"/>
      <c r="AM53" s="312">
        <v>588572</v>
      </c>
      <c r="AN53" s="313">
        <v>37094</v>
      </c>
      <c r="AO53" s="314">
        <v>-14.4</v>
      </c>
      <c r="AP53" s="315">
        <v>76413</v>
      </c>
      <c r="AQ53" s="316">
        <v>-20.6</v>
      </c>
      <c r="AR53" s="317">
        <v>6.2</v>
      </c>
    </row>
    <row r="54" spans="1:44" x14ac:dyDescent="0.15">
      <c r="A54" s="247"/>
      <c r="AK54" s="318"/>
      <c r="AL54" s="319" t="s">
        <v>517</v>
      </c>
      <c r="AM54" s="320">
        <v>309393</v>
      </c>
      <c r="AN54" s="321">
        <v>19499</v>
      </c>
      <c r="AO54" s="322">
        <v>1.7</v>
      </c>
      <c r="AP54" s="323">
        <v>39658</v>
      </c>
      <c r="AQ54" s="324">
        <v>-28.9</v>
      </c>
      <c r="AR54" s="325">
        <v>30.6</v>
      </c>
    </row>
    <row r="55" spans="1:44" x14ac:dyDescent="0.15">
      <c r="A55" s="247"/>
      <c r="AK55" s="303" t="s">
        <v>519</v>
      </c>
      <c r="AL55" s="304"/>
      <c r="AM55" s="312">
        <v>1234194</v>
      </c>
      <c r="AN55" s="313">
        <v>76954</v>
      </c>
      <c r="AO55" s="314">
        <v>107.5</v>
      </c>
      <c r="AP55" s="315">
        <v>66481</v>
      </c>
      <c r="AQ55" s="316">
        <v>-13</v>
      </c>
      <c r="AR55" s="317">
        <v>120.5</v>
      </c>
    </row>
    <row r="56" spans="1:44" x14ac:dyDescent="0.15">
      <c r="A56" s="247"/>
      <c r="AK56" s="318"/>
      <c r="AL56" s="319" t="s">
        <v>517</v>
      </c>
      <c r="AM56" s="320">
        <v>1016948</v>
      </c>
      <c r="AN56" s="321">
        <v>63409</v>
      </c>
      <c r="AO56" s="322">
        <v>225.2</v>
      </c>
      <c r="AP56" s="323">
        <v>36120</v>
      </c>
      <c r="AQ56" s="324">
        <v>-8.9</v>
      </c>
      <c r="AR56" s="325">
        <v>234.1</v>
      </c>
    </row>
    <row r="57" spans="1:44" x14ac:dyDescent="0.15">
      <c r="A57" s="247"/>
      <c r="AK57" s="303" t="s">
        <v>520</v>
      </c>
      <c r="AL57" s="304"/>
      <c r="AM57" s="312">
        <v>1665789</v>
      </c>
      <c r="AN57" s="313">
        <v>103568</v>
      </c>
      <c r="AO57" s="314">
        <v>34.6</v>
      </c>
      <c r="AP57" s="315">
        <v>67825</v>
      </c>
      <c r="AQ57" s="316">
        <v>2</v>
      </c>
      <c r="AR57" s="317">
        <v>32.6</v>
      </c>
    </row>
    <row r="58" spans="1:44" x14ac:dyDescent="0.15">
      <c r="A58" s="247"/>
      <c r="AK58" s="318"/>
      <c r="AL58" s="319" t="s">
        <v>517</v>
      </c>
      <c r="AM58" s="320">
        <v>1437403</v>
      </c>
      <c r="AN58" s="321">
        <v>89369</v>
      </c>
      <c r="AO58" s="322">
        <v>40.9</v>
      </c>
      <c r="AP58" s="323">
        <v>39417</v>
      </c>
      <c r="AQ58" s="324">
        <v>9.1</v>
      </c>
      <c r="AR58" s="325">
        <v>31.8</v>
      </c>
    </row>
    <row r="59" spans="1:44" x14ac:dyDescent="0.15">
      <c r="A59" s="247"/>
      <c r="AK59" s="303" t="s">
        <v>521</v>
      </c>
      <c r="AL59" s="304"/>
      <c r="AM59" s="312">
        <v>1002975</v>
      </c>
      <c r="AN59" s="313">
        <v>62215</v>
      </c>
      <c r="AO59" s="314">
        <v>-39.9</v>
      </c>
      <c r="AP59" s="315">
        <v>81158</v>
      </c>
      <c r="AQ59" s="316">
        <v>19.7</v>
      </c>
      <c r="AR59" s="317">
        <v>-59.6</v>
      </c>
    </row>
    <row r="60" spans="1:44" x14ac:dyDescent="0.15">
      <c r="A60" s="247"/>
      <c r="AK60" s="318"/>
      <c r="AL60" s="319" t="s">
        <v>517</v>
      </c>
      <c r="AM60" s="320">
        <v>896862</v>
      </c>
      <c r="AN60" s="321">
        <v>55633</v>
      </c>
      <c r="AO60" s="322">
        <v>-37.700000000000003</v>
      </c>
      <c r="AP60" s="323">
        <v>45320</v>
      </c>
      <c r="AQ60" s="324">
        <v>15</v>
      </c>
      <c r="AR60" s="325">
        <v>-52.7</v>
      </c>
    </row>
    <row r="61" spans="1:44" x14ac:dyDescent="0.15">
      <c r="A61" s="247"/>
      <c r="AK61" s="303" t="s">
        <v>522</v>
      </c>
      <c r="AL61" s="326"/>
      <c r="AM61" s="312">
        <v>1035525</v>
      </c>
      <c r="AN61" s="313">
        <v>64636</v>
      </c>
      <c r="AO61" s="314">
        <v>9</v>
      </c>
      <c r="AP61" s="315">
        <v>77625</v>
      </c>
      <c r="AQ61" s="327">
        <v>-0.4</v>
      </c>
      <c r="AR61" s="317">
        <v>9.4</v>
      </c>
    </row>
    <row r="62" spans="1:44" x14ac:dyDescent="0.15">
      <c r="A62" s="247"/>
      <c r="AK62" s="318"/>
      <c r="AL62" s="319" t="s">
        <v>517</v>
      </c>
      <c r="AM62" s="320">
        <v>792844</v>
      </c>
      <c r="AN62" s="321">
        <v>49418</v>
      </c>
      <c r="AO62" s="322">
        <v>48</v>
      </c>
      <c r="AP62" s="323">
        <v>43257</v>
      </c>
      <c r="AQ62" s="324">
        <v>0.8</v>
      </c>
      <c r="AR62" s="325">
        <v>47.2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pG8dxZDwaheHB6oJY79tg1C5ZCSAPAOFV1o7gfyJ0b6A+84yCbyxTERW6RLO5eq8T7ennc7I5TtcwZyZoOW8iw==" saltValue="DBokzXBhQ+JM8j58a4U3X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9" zoomScale="70" zoomScaleNormal="70" zoomScaleSheetLayoutView="55" workbookViewId="0">
      <selection activeCell="AD88" sqref="AD88"/>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puLNLxsuAtvgP84oJH57tSMUGWDGYiNR4r8R6NpRFCRpe6YFX1W+EkpsMOwOxR/QlMf5weCd+hnlBvQ+RF4pTg==" saltValue="zfVTECl6XRwABJKzcdpi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8" zoomScale="70" zoomScaleNormal="70" zoomScaleSheetLayoutView="55" workbookViewId="0">
      <selection activeCell="BK102" sqref="BK102"/>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hb7DHRgNmf/2Vn5BAaMMNYKktE/R8T1qrBqv7rIzMfFWTU6oIRN7o9hUxzuvjyQxoXmEOFCUTXO7CtUTTqakqQ==" saltValue="x02jQoVLWZD0Cap/TnRN7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7"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65" t="s">
        <v>3</v>
      </c>
      <c r="D47" s="1165"/>
      <c r="E47" s="1166"/>
      <c r="F47" s="11">
        <v>34.68</v>
      </c>
      <c r="G47" s="12">
        <v>33.36</v>
      </c>
      <c r="H47" s="12">
        <v>33.94</v>
      </c>
      <c r="I47" s="12">
        <v>32.880000000000003</v>
      </c>
      <c r="J47" s="13">
        <v>31.46</v>
      </c>
    </row>
    <row r="48" spans="2:10" ht="57.75" customHeight="1" x14ac:dyDescent="0.15">
      <c r="B48" s="14"/>
      <c r="C48" s="1167" t="s">
        <v>4</v>
      </c>
      <c r="D48" s="1167"/>
      <c r="E48" s="1168"/>
      <c r="F48" s="15">
        <v>11.12</v>
      </c>
      <c r="G48" s="16">
        <v>14.91</v>
      </c>
      <c r="H48" s="16">
        <v>15.32</v>
      </c>
      <c r="I48" s="16">
        <v>14.72</v>
      </c>
      <c r="J48" s="17">
        <v>14.76</v>
      </c>
    </row>
    <row r="49" spans="2:10" ht="57.75" customHeight="1" thickBot="1" x14ac:dyDescent="0.2">
      <c r="B49" s="18"/>
      <c r="C49" s="1169" t="s">
        <v>5</v>
      </c>
      <c r="D49" s="1169"/>
      <c r="E49" s="1170"/>
      <c r="F49" s="19">
        <v>2.5</v>
      </c>
      <c r="G49" s="20">
        <v>6.02</v>
      </c>
      <c r="H49" s="20">
        <v>0.2</v>
      </c>
      <c r="I49" s="20" t="s">
        <v>529</v>
      </c>
      <c r="J49" s="21">
        <v>0.79</v>
      </c>
    </row>
    <row r="50" spans="2:10" x14ac:dyDescent="0.15"/>
  </sheetData>
  <sheetProtection algorithmName="SHA-512" hashValue="9u0YuZWkP+9HlRbGMpmojuoxO7yyj+/EguPyRlNx3wg60uyzQ7OSMZ8PIlaBfdfjFBCz6jxN9owdXouYsBhw+g==" saltValue="fFpxnGJO8ltb/cWhjZ0G5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3"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75" t="s">
        <v>530</v>
      </c>
      <c r="D34" s="1175"/>
      <c r="E34" s="1176"/>
      <c r="F34" s="32">
        <v>11</v>
      </c>
      <c r="G34" s="33">
        <v>14.8</v>
      </c>
      <c r="H34" s="33">
        <v>15.2</v>
      </c>
      <c r="I34" s="33">
        <v>14.61</v>
      </c>
      <c r="J34" s="34">
        <v>14.66</v>
      </c>
      <c r="K34" s="22"/>
      <c r="L34" s="22"/>
      <c r="M34" s="22"/>
      <c r="N34" s="22"/>
      <c r="O34" s="22"/>
      <c r="P34" s="22"/>
    </row>
    <row r="35" spans="1:16" ht="39" customHeight="1" x14ac:dyDescent="0.15">
      <c r="A35" s="22"/>
      <c r="B35" s="35"/>
      <c r="C35" s="1171" t="s">
        <v>531</v>
      </c>
      <c r="D35" s="1171"/>
      <c r="E35" s="1172"/>
      <c r="F35" s="36" t="s">
        <v>485</v>
      </c>
      <c r="G35" s="37" t="s">
        <v>485</v>
      </c>
      <c r="H35" s="37" t="s">
        <v>485</v>
      </c>
      <c r="I35" s="37">
        <v>1.1599999999999999</v>
      </c>
      <c r="J35" s="38">
        <v>0.93</v>
      </c>
      <c r="K35" s="22"/>
      <c r="L35" s="22"/>
      <c r="M35" s="22"/>
      <c r="N35" s="22"/>
      <c r="O35" s="22"/>
      <c r="P35" s="22"/>
    </row>
    <row r="36" spans="1:16" ht="39" customHeight="1" x14ac:dyDescent="0.15">
      <c r="A36" s="22"/>
      <c r="B36" s="35"/>
      <c r="C36" s="1171" t="s">
        <v>532</v>
      </c>
      <c r="D36" s="1171"/>
      <c r="E36" s="1172"/>
      <c r="F36" s="36">
        <v>2.5299999999999998</v>
      </c>
      <c r="G36" s="37">
        <v>2.0699999999999998</v>
      </c>
      <c r="H36" s="37">
        <v>1.73</v>
      </c>
      <c r="I36" s="37">
        <v>0.9</v>
      </c>
      <c r="J36" s="38">
        <v>0.33</v>
      </c>
      <c r="K36" s="22"/>
      <c r="L36" s="22"/>
      <c r="M36" s="22"/>
      <c r="N36" s="22"/>
      <c r="O36" s="22"/>
      <c r="P36" s="22"/>
    </row>
    <row r="37" spans="1:16" ht="39" customHeight="1" x14ac:dyDescent="0.15">
      <c r="A37" s="22"/>
      <c r="B37" s="35"/>
      <c r="C37" s="1171" t="s">
        <v>533</v>
      </c>
      <c r="D37" s="1171"/>
      <c r="E37" s="1172"/>
      <c r="F37" s="36">
        <v>0.11</v>
      </c>
      <c r="G37" s="37">
        <v>0.1</v>
      </c>
      <c r="H37" s="37">
        <v>0.11</v>
      </c>
      <c r="I37" s="37">
        <v>0.1</v>
      </c>
      <c r="J37" s="38">
        <v>0.1</v>
      </c>
      <c r="K37" s="22"/>
      <c r="L37" s="22"/>
      <c r="M37" s="22"/>
      <c r="N37" s="22"/>
      <c r="O37" s="22"/>
      <c r="P37" s="22"/>
    </row>
    <row r="38" spans="1:16" ht="39" customHeight="1" x14ac:dyDescent="0.15">
      <c r="A38" s="22"/>
      <c r="B38" s="35"/>
      <c r="C38" s="1171" t="s">
        <v>534</v>
      </c>
      <c r="D38" s="1171"/>
      <c r="E38" s="1172"/>
      <c r="F38" s="36">
        <v>0</v>
      </c>
      <c r="G38" s="37">
        <v>0</v>
      </c>
      <c r="H38" s="37">
        <v>0.02</v>
      </c>
      <c r="I38" s="37">
        <v>0</v>
      </c>
      <c r="J38" s="38">
        <v>0</v>
      </c>
      <c r="K38" s="22"/>
      <c r="L38" s="22"/>
      <c r="M38" s="22"/>
      <c r="N38" s="22"/>
      <c r="O38" s="22"/>
      <c r="P38" s="22"/>
    </row>
    <row r="39" spans="1:16" ht="39" customHeight="1" x14ac:dyDescent="0.15">
      <c r="A39" s="22"/>
      <c r="B39" s="35"/>
      <c r="C39" s="1171"/>
      <c r="D39" s="1171"/>
      <c r="E39" s="1172"/>
      <c r="F39" s="36"/>
      <c r="G39" s="37"/>
      <c r="H39" s="37"/>
      <c r="I39" s="37"/>
      <c r="J39" s="38"/>
      <c r="K39" s="22"/>
      <c r="L39" s="22"/>
      <c r="M39" s="22"/>
      <c r="N39" s="22"/>
      <c r="O39" s="22"/>
      <c r="P39" s="22"/>
    </row>
    <row r="40" spans="1:16" ht="39" customHeight="1" x14ac:dyDescent="0.15">
      <c r="A40" s="22"/>
      <c r="B40" s="35"/>
      <c r="C40" s="1171"/>
      <c r="D40" s="1171"/>
      <c r="E40" s="1172"/>
      <c r="F40" s="36"/>
      <c r="G40" s="37"/>
      <c r="H40" s="37"/>
      <c r="I40" s="37"/>
      <c r="J40" s="38"/>
      <c r="K40" s="22"/>
      <c r="L40" s="22"/>
      <c r="M40" s="22"/>
      <c r="N40" s="22"/>
      <c r="O40" s="22"/>
      <c r="P40" s="22"/>
    </row>
    <row r="41" spans="1:16" ht="39" customHeight="1" x14ac:dyDescent="0.15">
      <c r="A41" s="22"/>
      <c r="B41" s="35"/>
      <c r="C41" s="1171"/>
      <c r="D41" s="1171"/>
      <c r="E41" s="1172"/>
      <c r="F41" s="36"/>
      <c r="G41" s="37"/>
      <c r="H41" s="37"/>
      <c r="I41" s="37"/>
      <c r="J41" s="38"/>
      <c r="K41" s="22"/>
      <c r="L41" s="22"/>
      <c r="M41" s="22"/>
      <c r="N41" s="22"/>
      <c r="O41" s="22"/>
      <c r="P41" s="22"/>
    </row>
    <row r="42" spans="1:16" ht="39" customHeight="1" x14ac:dyDescent="0.15">
      <c r="A42" s="22"/>
      <c r="B42" s="39"/>
      <c r="C42" s="1171" t="s">
        <v>535</v>
      </c>
      <c r="D42" s="1171"/>
      <c r="E42" s="1172"/>
      <c r="F42" s="36" t="s">
        <v>485</v>
      </c>
      <c r="G42" s="37" t="s">
        <v>485</v>
      </c>
      <c r="H42" s="37" t="s">
        <v>485</v>
      </c>
      <c r="I42" s="37" t="s">
        <v>485</v>
      </c>
      <c r="J42" s="38" t="s">
        <v>485</v>
      </c>
      <c r="K42" s="22"/>
      <c r="L42" s="22"/>
      <c r="M42" s="22"/>
      <c r="N42" s="22"/>
      <c r="O42" s="22"/>
      <c r="P42" s="22"/>
    </row>
    <row r="43" spans="1:16" ht="39" customHeight="1" thickBot="1" x14ac:dyDescent="0.2">
      <c r="A43" s="22"/>
      <c r="B43" s="40"/>
      <c r="C43" s="1173" t="s">
        <v>536</v>
      </c>
      <c r="D43" s="1173"/>
      <c r="E43" s="1174"/>
      <c r="F43" s="41">
        <v>0</v>
      </c>
      <c r="G43" s="42">
        <v>0</v>
      </c>
      <c r="H43" s="42">
        <v>1.39</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mW34da3wi9FaQHYon50h5UMEJXBr/8TEUxVcWb9ankIoxvsIzrzGPzhmSX2TRJAiWT50bASmFZDdyZju8yBbA==" saltValue="FWS6/FZ0w5d1z6V/qEWU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5"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77" t="s">
        <v>9</v>
      </c>
      <c r="C45" s="1178"/>
      <c r="D45" s="56"/>
      <c r="E45" s="1183" t="s">
        <v>10</v>
      </c>
      <c r="F45" s="1183"/>
      <c r="G45" s="1183"/>
      <c r="H45" s="1183"/>
      <c r="I45" s="1183"/>
      <c r="J45" s="1184"/>
      <c r="K45" s="57">
        <v>467</v>
      </c>
      <c r="L45" s="58">
        <v>473</v>
      </c>
      <c r="M45" s="58">
        <v>502</v>
      </c>
      <c r="N45" s="58">
        <v>517</v>
      </c>
      <c r="O45" s="59">
        <v>502</v>
      </c>
      <c r="P45" s="46"/>
      <c r="Q45" s="46"/>
      <c r="R45" s="46"/>
      <c r="S45" s="46"/>
      <c r="T45" s="46"/>
      <c r="U45" s="46"/>
    </row>
    <row r="46" spans="1:21" ht="30.75" customHeight="1" x14ac:dyDescent="0.15">
      <c r="A46" s="46"/>
      <c r="B46" s="1179"/>
      <c r="C46" s="1180"/>
      <c r="D46" s="60"/>
      <c r="E46" s="1185" t="s">
        <v>11</v>
      </c>
      <c r="F46" s="1185"/>
      <c r="G46" s="1185"/>
      <c r="H46" s="1185"/>
      <c r="I46" s="1185"/>
      <c r="J46" s="1186"/>
      <c r="K46" s="61" t="s">
        <v>485</v>
      </c>
      <c r="L46" s="62" t="s">
        <v>485</v>
      </c>
      <c r="M46" s="62" t="s">
        <v>485</v>
      </c>
      <c r="N46" s="62" t="s">
        <v>485</v>
      </c>
      <c r="O46" s="63" t="s">
        <v>485</v>
      </c>
      <c r="P46" s="46"/>
      <c r="Q46" s="46"/>
      <c r="R46" s="46"/>
      <c r="S46" s="46"/>
      <c r="T46" s="46"/>
      <c r="U46" s="46"/>
    </row>
    <row r="47" spans="1:21" ht="30.75" customHeight="1" x14ac:dyDescent="0.15">
      <c r="A47" s="46"/>
      <c r="B47" s="1179"/>
      <c r="C47" s="1180"/>
      <c r="D47" s="60"/>
      <c r="E47" s="1185" t="s">
        <v>12</v>
      </c>
      <c r="F47" s="1185"/>
      <c r="G47" s="1185"/>
      <c r="H47" s="1185"/>
      <c r="I47" s="1185"/>
      <c r="J47" s="1186"/>
      <c r="K47" s="61" t="s">
        <v>485</v>
      </c>
      <c r="L47" s="62" t="s">
        <v>485</v>
      </c>
      <c r="M47" s="62" t="s">
        <v>485</v>
      </c>
      <c r="N47" s="62" t="s">
        <v>485</v>
      </c>
      <c r="O47" s="63" t="s">
        <v>485</v>
      </c>
      <c r="P47" s="46"/>
      <c r="Q47" s="46"/>
      <c r="R47" s="46"/>
      <c r="S47" s="46"/>
      <c r="T47" s="46"/>
      <c r="U47" s="46"/>
    </row>
    <row r="48" spans="1:21" ht="30.75" customHeight="1" x14ac:dyDescent="0.15">
      <c r="A48" s="46"/>
      <c r="B48" s="1179"/>
      <c r="C48" s="1180"/>
      <c r="D48" s="60"/>
      <c r="E48" s="1185" t="s">
        <v>13</v>
      </c>
      <c r="F48" s="1185"/>
      <c r="G48" s="1185"/>
      <c r="H48" s="1185"/>
      <c r="I48" s="1185"/>
      <c r="J48" s="1186"/>
      <c r="K48" s="61">
        <v>348</v>
      </c>
      <c r="L48" s="62">
        <v>362</v>
      </c>
      <c r="M48" s="62">
        <v>370</v>
      </c>
      <c r="N48" s="62">
        <v>347</v>
      </c>
      <c r="O48" s="63">
        <v>331</v>
      </c>
      <c r="P48" s="46"/>
      <c r="Q48" s="46"/>
      <c r="R48" s="46"/>
      <c r="S48" s="46"/>
      <c r="T48" s="46"/>
      <c r="U48" s="46"/>
    </row>
    <row r="49" spans="1:21" ht="30.75" customHeight="1" x14ac:dyDescent="0.15">
      <c r="A49" s="46"/>
      <c r="B49" s="1179"/>
      <c r="C49" s="1180"/>
      <c r="D49" s="60"/>
      <c r="E49" s="1185" t="s">
        <v>14</v>
      </c>
      <c r="F49" s="1185"/>
      <c r="G49" s="1185"/>
      <c r="H49" s="1185"/>
      <c r="I49" s="1185"/>
      <c r="J49" s="1186"/>
      <c r="K49" s="61">
        <v>41</v>
      </c>
      <c r="L49" s="62">
        <v>48</v>
      </c>
      <c r="M49" s="62">
        <v>47</v>
      </c>
      <c r="N49" s="62">
        <v>47</v>
      </c>
      <c r="O49" s="63">
        <v>47</v>
      </c>
      <c r="P49" s="46"/>
      <c r="Q49" s="46"/>
      <c r="R49" s="46"/>
      <c r="S49" s="46"/>
      <c r="T49" s="46"/>
      <c r="U49" s="46"/>
    </row>
    <row r="50" spans="1:21" ht="30.75" customHeight="1" x14ac:dyDescent="0.15">
      <c r="A50" s="46"/>
      <c r="B50" s="1179"/>
      <c r="C50" s="1180"/>
      <c r="D50" s="60"/>
      <c r="E50" s="1185" t="s">
        <v>15</v>
      </c>
      <c r="F50" s="1185"/>
      <c r="G50" s="1185"/>
      <c r="H50" s="1185"/>
      <c r="I50" s="1185"/>
      <c r="J50" s="1186"/>
      <c r="K50" s="61">
        <v>9</v>
      </c>
      <c r="L50" s="62">
        <v>9</v>
      </c>
      <c r="M50" s="62">
        <v>10</v>
      </c>
      <c r="N50" s="62">
        <v>10</v>
      </c>
      <c r="O50" s="63">
        <v>10</v>
      </c>
      <c r="P50" s="46"/>
      <c r="Q50" s="46"/>
      <c r="R50" s="46"/>
      <c r="S50" s="46"/>
      <c r="T50" s="46"/>
      <c r="U50" s="46"/>
    </row>
    <row r="51" spans="1:21" ht="30.75" customHeight="1" x14ac:dyDescent="0.15">
      <c r="A51" s="46"/>
      <c r="B51" s="1181"/>
      <c r="C51" s="1182"/>
      <c r="D51" s="64"/>
      <c r="E51" s="1185" t="s">
        <v>16</v>
      </c>
      <c r="F51" s="1185"/>
      <c r="G51" s="1185"/>
      <c r="H51" s="1185"/>
      <c r="I51" s="1185"/>
      <c r="J51" s="1186"/>
      <c r="K51" s="61" t="s">
        <v>485</v>
      </c>
      <c r="L51" s="62" t="s">
        <v>485</v>
      </c>
      <c r="M51" s="62" t="s">
        <v>485</v>
      </c>
      <c r="N51" s="62" t="s">
        <v>485</v>
      </c>
      <c r="O51" s="63" t="s">
        <v>485</v>
      </c>
      <c r="P51" s="46"/>
      <c r="Q51" s="46"/>
      <c r="R51" s="46"/>
      <c r="S51" s="46"/>
      <c r="T51" s="46"/>
      <c r="U51" s="46"/>
    </row>
    <row r="52" spans="1:21" ht="30.75" customHeight="1" x14ac:dyDescent="0.15">
      <c r="A52" s="46"/>
      <c r="B52" s="1187" t="s">
        <v>17</v>
      </c>
      <c r="C52" s="1188"/>
      <c r="D52" s="64"/>
      <c r="E52" s="1185" t="s">
        <v>18</v>
      </c>
      <c r="F52" s="1185"/>
      <c r="G52" s="1185"/>
      <c r="H52" s="1185"/>
      <c r="I52" s="1185"/>
      <c r="J52" s="1186"/>
      <c r="K52" s="61">
        <v>591</v>
      </c>
      <c r="L52" s="62">
        <v>571</v>
      </c>
      <c r="M52" s="62">
        <v>568</v>
      </c>
      <c r="N52" s="62">
        <v>588</v>
      </c>
      <c r="O52" s="63">
        <v>607</v>
      </c>
      <c r="P52" s="46"/>
      <c r="Q52" s="46"/>
      <c r="R52" s="46"/>
      <c r="S52" s="46"/>
      <c r="T52" s="46"/>
      <c r="U52" s="46"/>
    </row>
    <row r="53" spans="1:21" ht="30.75" customHeight="1" thickBot="1" x14ac:dyDescent="0.2">
      <c r="A53" s="46"/>
      <c r="B53" s="1189" t="s">
        <v>19</v>
      </c>
      <c r="C53" s="1190"/>
      <c r="D53" s="65"/>
      <c r="E53" s="1191" t="s">
        <v>20</v>
      </c>
      <c r="F53" s="1191"/>
      <c r="G53" s="1191"/>
      <c r="H53" s="1191"/>
      <c r="I53" s="1191"/>
      <c r="J53" s="1192"/>
      <c r="K53" s="66">
        <v>274</v>
      </c>
      <c r="L53" s="67">
        <v>321</v>
      </c>
      <c r="M53" s="67">
        <v>361</v>
      </c>
      <c r="N53" s="67">
        <v>333</v>
      </c>
      <c r="O53" s="68">
        <v>283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93" t="s">
        <v>24</v>
      </c>
      <c r="C58" s="1194"/>
      <c r="D58" s="1199" t="s">
        <v>25</v>
      </c>
      <c r="E58" s="1200"/>
      <c r="F58" s="1200"/>
      <c r="G58" s="1200"/>
      <c r="H58" s="1200"/>
      <c r="I58" s="1200"/>
      <c r="J58" s="1201"/>
      <c r="K58" s="81"/>
      <c r="L58" s="82"/>
      <c r="M58" s="82"/>
      <c r="N58" s="82"/>
      <c r="O58" s="83"/>
    </row>
    <row r="59" spans="1:21" ht="31.5" customHeight="1" x14ac:dyDescent="0.15">
      <c r="B59" s="1195"/>
      <c r="C59" s="1196"/>
      <c r="D59" s="1202" t="s">
        <v>26</v>
      </c>
      <c r="E59" s="1203"/>
      <c r="F59" s="1203"/>
      <c r="G59" s="1203"/>
      <c r="H59" s="1203"/>
      <c r="I59" s="1203"/>
      <c r="J59" s="1204"/>
      <c r="K59" s="84"/>
      <c r="L59" s="85"/>
      <c r="M59" s="85"/>
      <c r="N59" s="85"/>
      <c r="O59" s="86"/>
    </row>
    <row r="60" spans="1:21" ht="31.5" customHeight="1" thickBot="1" x14ac:dyDescent="0.2">
      <c r="B60" s="1197"/>
      <c r="C60" s="1198"/>
      <c r="D60" s="1205" t="s">
        <v>27</v>
      </c>
      <c r="E60" s="1206"/>
      <c r="F60" s="1206"/>
      <c r="G60" s="1206"/>
      <c r="H60" s="1206"/>
      <c r="I60" s="1206"/>
      <c r="J60" s="120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K8EvEPCzKcPRYWnUMB3ARv41bfm5VdoE2Nxxci2OdBOYFt3qI67mty+26HP/uFWnrvjoL+9ERMbhvJ9Zyr0rQ==" saltValue="9gRVT7SdaKUNjzxeV70eQ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4"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8" t="s">
        <v>30</v>
      </c>
      <c r="C41" s="1209"/>
      <c r="D41" s="103"/>
      <c r="E41" s="1214" t="s">
        <v>31</v>
      </c>
      <c r="F41" s="1214"/>
      <c r="G41" s="1214"/>
      <c r="H41" s="1215"/>
      <c r="I41" s="330">
        <v>4817</v>
      </c>
      <c r="J41" s="331">
        <v>4659</v>
      </c>
      <c r="K41" s="331">
        <v>4750</v>
      </c>
      <c r="L41" s="331">
        <v>5268</v>
      </c>
      <c r="M41" s="332">
        <v>5221</v>
      </c>
    </row>
    <row r="42" spans="2:13" ht="27.75" customHeight="1" x14ac:dyDescent="0.15">
      <c r="B42" s="1210"/>
      <c r="C42" s="1211"/>
      <c r="D42" s="104"/>
      <c r="E42" s="1216" t="s">
        <v>32</v>
      </c>
      <c r="F42" s="1216"/>
      <c r="G42" s="1216"/>
      <c r="H42" s="1217"/>
      <c r="I42" s="333">
        <v>132</v>
      </c>
      <c r="J42" s="334">
        <v>136</v>
      </c>
      <c r="K42" s="334">
        <v>127</v>
      </c>
      <c r="L42" s="334">
        <v>118</v>
      </c>
      <c r="M42" s="335">
        <v>109</v>
      </c>
    </row>
    <row r="43" spans="2:13" ht="27.75" customHeight="1" x14ac:dyDescent="0.15">
      <c r="B43" s="1210"/>
      <c r="C43" s="1211"/>
      <c r="D43" s="104"/>
      <c r="E43" s="1216" t="s">
        <v>33</v>
      </c>
      <c r="F43" s="1216"/>
      <c r="G43" s="1216"/>
      <c r="H43" s="1217"/>
      <c r="I43" s="333">
        <v>3074</v>
      </c>
      <c r="J43" s="334">
        <v>2824</v>
      </c>
      <c r="K43" s="334">
        <v>2568</v>
      </c>
      <c r="L43" s="334">
        <v>2659</v>
      </c>
      <c r="M43" s="335">
        <v>1985</v>
      </c>
    </row>
    <row r="44" spans="2:13" ht="27.75" customHeight="1" x14ac:dyDescent="0.15">
      <c r="B44" s="1210"/>
      <c r="C44" s="1211"/>
      <c r="D44" s="104"/>
      <c r="E44" s="1216" t="s">
        <v>34</v>
      </c>
      <c r="F44" s="1216"/>
      <c r="G44" s="1216"/>
      <c r="H44" s="1217"/>
      <c r="I44" s="333">
        <v>295</v>
      </c>
      <c r="J44" s="334">
        <v>251</v>
      </c>
      <c r="K44" s="334">
        <v>223</v>
      </c>
      <c r="L44" s="334">
        <v>234</v>
      </c>
      <c r="M44" s="335">
        <v>195</v>
      </c>
    </row>
    <row r="45" spans="2:13" ht="27.75" customHeight="1" x14ac:dyDescent="0.15">
      <c r="B45" s="1210"/>
      <c r="C45" s="1211"/>
      <c r="D45" s="104"/>
      <c r="E45" s="1216" t="s">
        <v>35</v>
      </c>
      <c r="F45" s="1216"/>
      <c r="G45" s="1216"/>
      <c r="H45" s="1217"/>
      <c r="I45" s="333">
        <v>896</v>
      </c>
      <c r="J45" s="334">
        <v>880</v>
      </c>
      <c r="K45" s="334">
        <v>809</v>
      </c>
      <c r="L45" s="334">
        <v>890</v>
      </c>
      <c r="M45" s="335">
        <v>888</v>
      </c>
    </row>
    <row r="46" spans="2:13" ht="27.75" customHeight="1" x14ac:dyDescent="0.15">
      <c r="B46" s="1210"/>
      <c r="C46" s="1211"/>
      <c r="D46" s="105"/>
      <c r="E46" s="1216" t="s">
        <v>36</v>
      </c>
      <c r="F46" s="1216"/>
      <c r="G46" s="1216"/>
      <c r="H46" s="1217"/>
      <c r="I46" s="333" t="s">
        <v>485</v>
      </c>
      <c r="J46" s="334" t="s">
        <v>485</v>
      </c>
      <c r="K46" s="334" t="s">
        <v>485</v>
      </c>
      <c r="L46" s="334" t="s">
        <v>485</v>
      </c>
      <c r="M46" s="335" t="s">
        <v>485</v>
      </c>
    </row>
    <row r="47" spans="2:13" ht="27.75" customHeight="1" x14ac:dyDescent="0.15">
      <c r="B47" s="1210"/>
      <c r="C47" s="1211"/>
      <c r="D47" s="106"/>
      <c r="E47" s="1218" t="s">
        <v>37</v>
      </c>
      <c r="F47" s="1219"/>
      <c r="G47" s="1219"/>
      <c r="H47" s="1220"/>
      <c r="I47" s="333" t="s">
        <v>485</v>
      </c>
      <c r="J47" s="334" t="s">
        <v>485</v>
      </c>
      <c r="K47" s="334" t="s">
        <v>485</v>
      </c>
      <c r="L47" s="334" t="s">
        <v>485</v>
      </c>
      <c r="M47" s="335" t="s">
        <v>485</v>
      </c>
    </row>
    <row r="48" spans="2:13" ht="27.75" customHeight="1" x14ac:dyDescent="0.15">
      <c r="B48" s="1210"/>
      <c r="C48" s="1211"/>
      <c r="D48" s="104"/>
      <c r="E48" s="1216" t="s">
        <v>38</v>
      </c>
      <c r="F48" s="1216"/>
      <c r="G48" s="1216"/>
      <c r="H48" s="1217"/>
      <c r="I48" s="333" t="s">
        <v>485</v>
      </c>
      <c r="J48" s="334" t="s">
        <v>485</v>
      </c>
      <c r="K48" s="334" t="s">
        <v>485</v>
      </c>
      <c r="L48" s="334" t="s">
        <v>485</v>
      </c>
      <c r="M48" s="335" t="s">
        <v>485</v>
      </c>
    </row>
    <row r="49" spans="2:13" ht="27.75" customHeight="1" x14ac:dyDescent="0.15">
      <c r="B49" s="1212"/>
      <c r="C49" s="1213"/>
      <c r="D49" s="104"/>
      <c r="E49" s="1216" t="s">
        <v>39</v>
      </c>
      <c r="F49" s="1216"/>
      <c r="G49" s="1216"/>
      <c r="H49" s="1217"/>
      <c r="I49" s="333" t="s">
        <v>485</v>
      </c>
      <c r="J49" s="334" t="s">
        <v>485</v>
      </c>
      <c r="K49" s="334" t="s">
        <v>485</v>
      </c>
      <c r="L49" s="334" t="s">
        <v>485</v>
      </c>
      <c r="M49" s="335" t="s">
        <v>485</v>
      </c>
    </row>
    <row r="50" spans="2:13" ht="27.75" customHeight="1" x14ac:dyDescent="0.15">
      <c r="B50" s="1221" t="s">
        <v>40</v>
      </c>
      <c r="C50" s="1222"/>
      <c r="D50" s="107"/>
      <c r="E50" s="1216" t="s">
        <v>41</v>
      </c>
      <c r="F50" s="1216"/>
      <c r="G50" s="1216"/>
      <c r="H50" s="1217"/>
      <c r="I50" s="333">
        <v>5051</v>
      </c>
      <c r="J50" s="334">
        <v>5529</v>
      </c>
      <c r="K50" s="334">
        <v>5992</v>
      </c>
      <c r="L50" s="334">
        <v>6104</v>
      </c>
      <c r="M50" s="335">
        <v>6205</v>
      </c>
    </row>
    <row r="51" spans="2:13" ht="27.75" customHeight="1" x14ac:dyDescent="0.15">
      <c r="B51" s="1210"/>
      <c r="C51" s="1211"/>
      <c r="D51" s="104"/>
      <c r="E51" s="1216" t="s">
        <v>42</v>
      </c>
      <c r="F51" s="1216"/>
      <c r="G51" s="1216"/>
      <c r="H51" s="1217"/>
      <c r="I51" s="333">
        <v>52</v>
      </c>
      <c r="J51" s="334">
        <v>49</v>
      </c>
      <c r="K51" s="334">
        <v>45</v>
      </c>
      <c r="L51" s="334">
        <v>41</v>
      </c>
      <c r="M51" s="335">
        <v>37</v>
      </c>
    </row>
    <row r="52" spans="2:13" ht="27.75" customHeight="1" x14ac:dyDescent="0.15">
      <c r="B52" s="1212"/>
      <c r="C52" s="1213"/>
      <c r="D52" s="104"/>
      <c r="E52" s="1216" t="s">
        <v>43</v>
      </c>
      <c r="F52" s="1216"/>
      <c r="G52" s="1216"/>
      <c r="H52" s="1217"/>
      <c r="I52" s="333">
        <v>5727</v>
      </c>
      <c r="J52" s="334">
        <v>5427</v>
      </c>
      <c r="K52" s="334">
        <v>5333</v>
      </c>
      <c r="L52" s="334">
        <v>6161</v>
      </c>
      <c r="M52" s="335">
        <v>5348</v>
      </c>
    </row>
    <row r="53" spans="2:13" ht="27.75" customHeight="1" thickBot="1" x14ac:dyDescent="0.2">
      <c r="B53" s="1223" t="s">
        <v>19</v>
      </c>
      <c r="C53" s="1224"/>
      <c r="D53" s="108"/>
      <c r="E53" s="1225" t="s">
        <v>44</v>
      </c>
      <c r="F53" s="1225"/>
      <c r="G53" s="1225"/>
      <c r="H53" s="1226"/>
      <c r="I53" s="336">
        <v>-1616</v>
      </c>
      <c r="J53" s="337">
        <v>-2254</v>
      </c>
      <c r="K53" s="337">
        <v>-2893</v>
      </c>
      <c r="L53" s="337">
        <v>-3136</v>
      </c>
      <c r="M53" s="338">
        <v>-3192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UtYk2+hD4RId7AXo816HVm7LkajP6NXK6Yp2NPNwJ3suQ0t5PycgD/0B4mHBOBBfLDNJoinXHznLWBQpd5c3A==" saltValue="m8n7evqZv0AAfJebqaclL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C54" zoomScale="110" zoomScaleNormal="110"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35" t="s">
        <v>46</v>
      </c>
      <c r="D55" s="1235"/>
      <c r="E55" s="1236"/>
      <c r="F55" s="339">
        <v>1430</v>
      </c>
      <c r="G55" s="339">
        <v>1433</v>
      </c>
      <c r="H55" s="340">
        <v>1436</v>
      </c>
    </row>
    <row r="56" spans="2:8" ht="52.5" customHeight="1" x14ac:dyDescent="0.15">
      <c r="B56" s="120"/>
      <c r="C56" s="1237" t="s">
        <v>47</v>
      </c>
      <c r="D56" s="1237"/>
      <c r="E56" s="1238"/>
      <c r="F56" s="341">
        <v>634</v>
      </c>
      <c r="G56" s="341">
        <v>652</v>
      </c>
      <c r="H56" s="342">
        <v>676</v>
      </c>
    </row>
    <row r="57" spans="2:8" ht="53.25" customHeight="1" x14ac:dyDescent="0.15">
      <c r="B57" s="120"/>
      <c r="C57" s="1239" t="s">
        <v>48</v>
      </c>
      <c r="D57" s="1239"/>
      <c r="E57" s="1240"/>
      <c r="F57" s="343">
        <v>3802</v>
      </c>
      <c r="G57" s="343">
        <v>3891</v>
      </c>
      <c r="H57" s="344">
        <v>3965</v>
      </c>
    </row>
    <row r="58" spans="2:8" ht="45.75" customHeight="1" x14ac:dyDescent="0.15">
      <c r="B58" s="121"/>
      <c r="C58" s="1227" t="s">
        <v>542</v>
      </c>
      <c r="D58" s="1228"/>
      <c r="E58" s="1229"/>
      <c r="F58" s="345">
        <v>2159</v>
      </c>
      <c r="G58" s="345">
        <v>2299</v>
      </c>
      <c r="H58" s="345">
        <v>2353</v>
      </c>
    </row>
    <row r="59" spans="2:8" ht="45.75" customHeight="1" x14ac:dyDescent="0.15">
      <c r="B59" s="121"/>
      <c r="C59" s="1227" t="s">
        <v>545</v>
      </c>
      <c r="D59" s="1228"/>
      <c r="E59" s="1229"/>
      <c r="F59" s="345">
        <v>478</v>
      </c>
      <c r="G59" s="345">
        <v>479</v>
      </c>
      <c r="H59" s="345">
        <v>485</v>
      </c>
    </row>
    <row r="60" spans="2:8" ht="45.75" customHeight="1" x14ac:dyDescent="0.15">
      <c r="B60" s="121"/>
      <c r="C60" s="1227" t="s">
        <v>546</v>
      </c>
      <c r="D60" s="1228"/>
      <c r="E60" s="1229"/>
      <c r="F60" s="345">
        <v>371</v>
      </c>
      <c r="G60" s="345">
        <v>310</v>
      </c>
      <c r="H60" s="345">
        <v>311</v>
      </c>
    </row>
    <row r="61" spans="2:8" ht="45.75" customHeight="1" x14ac:dyDescent="0.15">
      <c r="B61" s="121"/>
      <c r="C61" s="1227" t="s">
        <v>543</v>
      </c>
      <c r="D61" s="1228"/>
      <c r="E61" s="1229"/>
      <c r="F61" s="345">
        <v>288</v>
      </c>
      <c r="G61" s="345">
        <v>289</v>
      </c>
      <c r="H61" s="345">
        <v>289</v>
      </c>
    </row>
    <row r="62" spans="2:8" ht="45.75" customHeight="1" thickBot="1" x14ac:dyDescent="0.2">
      <c r="B62" s="122"/>
      <c r="C62" s="1230" t="s">
        <v>544</v>
      </c>
      <c r="D62" s="1231"/>
      <c r="E62" s="1232"/>
      <c r="F62" s="346">
        <v>244</v>
      </c>
      <c r="G62" s="346">
        <v>240</v>
      </c>
      <c r="H62" s="346">
        <v>239</v>
      </c>
    </row>
    <row r="63" spans="2:8" ht="52.5" customHeight="1" thickBot="1" x14ac:dyDescent="0.2">
      <c r="B63" s="123"/>
      <c r="C63" s="1233" t="s">
        <v>49</v>
      </c>
      <c r="D63" s="1233"/>
      <c r="E63" s="1234"/>
      <c r="F63" s="347">
        <v>5866</v>
      </c>
      <c r="G63" s="347">
        <v>5976</v>
      </c>
      <c r="H63" s="348">
        <v>6078</v>
      </c>
    </row>
    <row r="64" spans="2:8" x14ac:dyDescent="0.15"/>
  </sheetData>
  <sheetProtection algorithmName="SHA-512" hashValue="HeYEQ32/DjKd4Qyyz0XRp9fGUXvOOIkliYQBeN8mXOOIInTPSRLyFSrY3CYsMcRLNDLdD7gfEiuXytdrzCbwEg==" saltValue="PiactO/2K2g9IIo/DP8k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08347-290C-4D22-8AA3-8044976E209E}">
  <sheetPr>
    <pageSetUpPr fitToPage="1"/>
  </sheetPr>
  <dimension ref="A1:DE85"/>
  <sheetViews>
    <sheetView showGridLines="0" topLeftCell="L22" zoomScale="70" zoomScaleNormal="70"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49"/>
      <c r="B1" s="350"/>
      <c r="DD1" s="243"/>
      <c r="DE1" s="243"/>
    </row>
    <row r="2" spans="1:109" ht="25.5" customHeight="1" x14ac:dyDescent="0.15">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243"/>
      <c r="DE2" s="243"/>
    </row>
    <row r="3" spans="1:109" ht="25.5" customHeight="1" x14ac:dyDescent="0.15">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243"/>
      <c r="DE3" s="243"/>
    </row>
    <row r="4" spans="1:109" s="241" customFormat="1" x14ac:dyDescent="0.15">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241" customForma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241" customFormat="1" x14ac:dyDescent="0.15">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241" customFormat="1" x14ac:dyDescent="0.15">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241" customFormat="1" x14ac:dyDescent="0.15">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241" customFormat="1" x14ac:dyDescent="0.15">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241" customFormat="1" x14ac:dyDescent="0.15">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241" customFormat="1" x14ac:dyDescent="0.15">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241" customFormat="1" x14ac:dyDescent="0.15">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241" customFormat="1" x14ac:dyDescent="0.15">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241" customFormat="1" x14ac:dyDescent="0.15">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241" customFormat="1" x14ac:dyDescent="0.15">
      <c r="A15" s="243"/>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241" customFormat="1" x14ac:dyDescent="0.15">
      <c r="A16" s="243"/>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241" customFormat="1" x14ac:dyDescent="0.15">
      <c r="A17" s="243"/>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241" customFormat="1" x14ac:dyDescent="0.15">
      <c r="A18" s="243"/>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x14ac:dyDescent="0.15">
      <c r="DD19" s="243"/>
      <c r="DE19" s="243"/>
    </row>
    <row r="20" spans="1:109" x14ac:dyDescent="0.15">
      <c r="DD20" s="243"/>
      <c r="DE20" s="243"/>
    </row>
    <row r="21" spans="1:109" ht="17.25" customHeight="1" x14ac:dyDescent="0.15">
      <c r="B21" s="352"/>
      <c r="C21" s="245"/>
      <c r="D21" s="245"/>
      <c r="E21" s="245"/>
      <c r="F21" s="245"/>
      <c r="G21" s="245"/>
      <c r="H21" s="245"/>
      <c r="I21" s="245"/>
      <c r="J21" s="245"/>
      <c r="K21" s="245"/>
      <c r="L21" s="245"/>
      <c r="M21" s="245"/>
      <c r="N21" s="353"/>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3"/>
      <c r="AU21" s="245"/>
      <c r="AV21" s="245"/>
      <c r="AW21" s="245"/>
      <c r="AX21" s="245"/>
      <c r="AY21" s="245"/>
      <c r="AZ21" s="245"/>
      <c r="BA21" s="245"/>
      <c r="BB21" s="245"/>
      <c r="BC21" s="245"/>
      <c r="BD21" s="245"/>
      <c r="BE21" s="245"/>
      <c r="BF21" s="353"/>
      <c r="BG21" s="245"/>
      <c r="BH21" s="245"/>
      <c r="BI21" s="245"/>
      <c r="BJ21" s="245"/>
      <c r="BK21" s="245"/>
      <c r="BL21" s="245"/>
      <c r="BM21" s="245"/>
      <c r="BN21" s="245"/>
      <c r="BO21" s="245"/>
      <c r="BP21" s="245"/>
      <c r="BQ21" s="245"/>
      <c r="BR21" s="353"/>
      <c r="BS21" s="245"/>
      <c r="BT21" s="245"/>
      <c r="BU21" s="245"/>
      <c r="BV21" s="245"/>
      <c r="BW21" s="245"/>
      <c r="BX21" s="245"/>
      <c r="BY21" s="245"/>
      <c r="BZ21" s="245"/>
      <c r="CA21" s="245"/>
      <c r="CB21" s="245"/>
      <c r="CC21" s="245"/>
      <c r="CD21" s="353"/>
      <c r="CE21" s="245"/>
      <c r="CF21" s="245"/>
      <c r="CG21" s="245"/>
      <c r="CH21" s="245"/>
      <c r="CI21" s="245"/>
      <c r="CJ21" s="245"/>
      <c r="CK21" s="245"/>
      <c r="CL21" s="245"/>
      <c r="CM21" s="245"/>
      <c r="CN21" s="245"/>
      <c r="CO21" s="245"/>
      <c r="CP21" s="353"/>
      <c r="CQ21" s="245"/>
      <c r="CR21" s="245"/>
      <c r="CS21" s="245"/>
      <c r="CT21" s="245"/>
      <c r="CU21" s="245"/>
      <c r="CV21" s="245"/>
      <c r="CW21" s="245"/>
      <c r="CX21" s="245"/>
      <c r="CY21" s="245"/>
      <c r="CZ21" s="245"/>
      <c r="DA21" s="245"/>
      <c r="DB21" s="353"/>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4"/>
      <c r="DD40" s="354"/>
      <c r="DE40" s="243"/>
    </row>
    <row r="41" spans="2:109" ht="17.25" x14ac:dyDescent="0.15">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5"/>
      <c r="I42" s="356"/>
      <c r="J42" s="356"/>
      <c r="K42" s="356"/>
      <c r="AM42" s="355"/>
      <c r="AN42" s="355" t="s">
        <v>573</v>
      </c>
      <c r="AP42" s="356"/>
      <c r="AQ42" s="356"/>
      <c r="AR42" s="356"/>
      <c r="AY42" s="355"/>
      <c r="BA42" s="356"/>
      <c r="BB42" s="356"/>
      <c r="BC42" s="356"/>
      <c r="BK42" s="355"/>
      <c r="BM42" s="356"/>
      <c r="BN42" s="356"/>
      <c r="BO42" s="356"/>
      <c r="BW42" s="355"/>
      <c r="BY42" s="356"/>
      <c r="BZ42" s="356"/>
      <c r="CA42" s="356"/>
      <c r="CI42" s="355"/>
      <c r="CK42" s="356"/>
      <c r="CL42" s="356"/>
      <c r="CM42" s="356"/>
      <c r="CU42" s="355"/>
      <c r="CW42" s="356"/>
      <c r="CX42" s="356"/>
      <c r="CY42" s="356"/>
    </row>
    <row r="43" spans="2:109" ht="13.5" customHeight="1" x14ac:dyDescent="0.15">
      <c r="B43" s="247"/>
      <c r="AN43" s="1253" t="s">
        <v>574</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247"/>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247"/>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247"/>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247"/>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247"/>
      <c r="H48" s="357"/>
      <c r="I48" s="357"/>
      <c r="J48" s="357"/>
      <c r="AN48" s="357"/>
      <c r="AO48" s="357"/>
      <c r="AP48" s="357"/>
      <c r="AZ48" s="357"/>
      <c r="BA48" s="357"/>
      <c r="BB48" s="357"/>
      <c r="BL48" s="357"/>
      <c r="BM48" s="357"/>
      <c r="BN48" s="357"/>
      <c r="BX48" s="357"/>
      <c r="BY48" s="357"/>
      <c r="BZ48" s="357"/>
      <c r="CJ48" s="357"/>
      <c r="CK48" s="357"/>
      <c r="CL48" s="357"/>
      <c r="CV48" s="357"/>
      <c r="CW48" s="357"/>
      <c r="CX48" s="357"/>
    </row>
    <row r="49" spans="1:109" x14ac:dyDescent="0.15">
      <c r="B49" s="247"/>
      <c r="AN49" s="243" t="s">
        <v>575</v>
      </c>
    </row>
    <row r="50" spans="1:109" x14ac:dyDescent="0.15">
      <c r="B50" s="247"/>
      <c r="G50" s="1247"/>
      <c r="H50" s="1247"/>
      <c r="I50" s="1247"/>
      <c r="J50" s="1247"/>
      <c r="K50" s="358"/>
      <c r="L50" s="358"/>
      <c r="M50" s="359"/>
      <c r="N50" s="359"/>
      <c r="AN50" s="1250"/>
      <c r="AO50" s="1251"/>
      <c r="AP50" s="1251"/>
      <c r="AQ50" s="1251"/>
      <c r="AR50" s="1251"/>
      <c r="AS50" s="1251"/>
      <c r="AT50" s="1251"/>
      <c r="AU50" s="1251"/>
      <c r="AV50" s="1251"/>
      <c r="AW50" s="1251"/>
      <c r="AX50" s="1251"/>
      <c r="AY50" s="1251"/>
      <c r="AZ50" s="1251"/>
      <c r="BA50" s="1251"/>
      <c r="BB50" s="1251"/>
      <c r="BC50" s="1251"/>
      <c r="BD50" s="1251"/>
      <c r="BE50" s="1251"/>
      <c r="BF50" s="1251"/>
      <c r="BG50" s="1251"/>
      <c r="BH50" s="1251"/>
      <c r="BI50" s="1251"/>
      <c r="BJ50" s="1251"/>
      <c r="BK50" s="1251"/>
      <c r="BL50" s="1251"/>
      <c r="BM50" s="1251"/>
      <c r="BN50" s="1251"/>
      <c r="BO50" s="1252"/>
      <c r="BP50" s="1246" t="s">
        <v>524</v>
      </c>
      <c r="BQ50" s="1246"/>
      <c r="BR50" s="1246"/>
      <c r="BS50" s="1246"/>
      <c r="BT50" s="1246"/>
      <c r="BU50" s="1246"/>
      <c r="BV50" s="1246"/>
      <c r="BW50" s="1246"/>
      <c r="BX50" s="1246" t="s">
        <v>525</v>
      </c>
      <c r="BY50" s="1246"/>
      <c r="BZ50" s="1246"/>
      <c r="CA50" s="1246"/>
      <c r="CB50" s="1246"/>
      <c r="CC50" s="1246"/>
      <c r="CD50" s="1246"/>
      <c r="CE50" s="1246"/>
      <c r="CF50" s="1246" t="s">
        <v>526</v>
      </c>
      <c r="CG50" s="1246"/>
      <c r="CH50" s="1246"/>
      <c r="CI50" s="1246"/>
      <c r="CJ50" s="1246"/>
      <c r="CK50" s="1246"/>
      <c r="CL50" s="1246"/>
      <c r="CM50" s="1246"/>
      <c r="CN50" s="1246" t="s">
        <v>527</v>
      </c>
      <c r="CO50" s="1246"/>
      <c r="CP50" s="1246"/>
      <c r="CQ50" s="1246"/>
      <c r="CR50" s="1246"/>
      <c r="CS50" s="1246"/>
      <c r="CT50" s="1246"/>
      <c r="CU50" s="1246"/>
      <c r="CV50" s="1246" t="s">
        <v>528</v>
      </c>
      <c r="CW50" s="1246"/>
      <c r="CX50" s="1246"/>
      <c r="CY50" s="1246"/>
      <c r="CZ50" s="1246"/>
      <c r="DA50" s="1246"/>
      <c r="DB50" s="1246"/>
      <c r="DC50" s="1246"/>
    </row>
    <row r="51" spans="1:109" ht="13.5" customHeight="1" x14ac:dyDescent="0.15">
      <c r="B51" s="247"/>
      <c r="G51" s="1249"/>
      <c r="H51" s="1249"/>
      <c r="I51" s="1262"/>
      <c r="J51" s="1262"/>
      <c r="K51" s="1248"/>
      <c r="L51" s="1248"/>
      <c r="M51" s="1248"/>
      <c r="N51" s="1248"/>
      <c r="AM51" s="357"/>
      <c r="AN51" s="1244" t="s">
        <v>576</v>
      </c>
      <c r="AO51" s="1244"/>
      <c r="AP51" s="1244"/>
      <c r="AQ51" s="1244"/>
      <c r="AR51" s="1244"/>
      <c r="AS51" s="1244"/>
      <c r="AT51" s="1244"/>
      <c r="AU51" s="1244"/>
      <c r="AV51" s="1244"/>
      <c r="AW51" s="1244"/>
      <c r="AX51" s="1244"/>
      <c r="AY51" s="1244"/>
      <c r="AZ51" s="1244"/>
      <c r="BA51" s="1244"/>
      <c r="BB51" s="1244" t="s">
        <v>577</v>
      </c>
      <c r="BC51" s="1244"/>
      <c r="BD51" s="1244"/>
      <c r="BE51" s="1244"/>
      <c r="BF51" s="1244"/>
      <c r="BG51" s="1244"/>
      <c r="BH51" s="1244"/>
      <c r="BI51" s="1244"/>
      <c r="BJ51" s="1244"/>
      <c r="BK51" s="1244"/>
      <c r="BL51" s="1244"/>
      <c r="BM51" s="1244"/>
      <c r="BN51" s="1244"/>
      <c r="BO51" s="1244"/>
      <c r="BP51" s="1241"/>
      <c r="BQ51" s="1241"/>
      <c r="BR51" s="1241"/>
      <c r="BS51" s="1241"/>
      <c r="BT51" s="1241"/>
      <c r="BU51" s="1241"/>
      <c r="BV51" s="1241"/>
      <c r="BW51" s="1241"/>
      <c r="BX51" s="1241"/>
      <c r="BY51" s="1241"/>
      <c r="BZ51" s="1241"/>
      <c r="CA51" s="1241"/>
      <c r="CB51" s="1241"/>
      <c r="CC51" s="1241"/>
      <c r="CD51" s="1241"/>
      <c r="CE51" s="1241"/>
      <c r="CF51" s="1241"/>
      <c r="CG51" s="1241"/>
      <c r="CH51" s="1241"/>
      <c r="CI51" s="1241"/>
      <c r="CJ51" s="1241"/>
      <c r="CK51" s="1241"/>
      <c r="CL51" s="1241"/>
      <c r="CM51" s="1241"/>
      <c r="CN51" s="1241"/>
      <c r="CO51" s="1241"/>
      <c r="CP51" s="1241"/>
      <c r="CQ51" s="1241"/>
      <c r="CR51" s="1241"/>
      <c r="CS51" s="1241"/>
      <c r="CT51" s="1241"/>
      <c r="CU51" s="1241"/>
      <c r="CV51" s="1241"/>
      <c r="CW51" s="1241"/>
      <c r="CX51" s="1241"/>
      <c r="CY51" s="1241"/>
      <c r="CZ51" s="1241"/>
      <c r="DA51" s="1241"/>
      <c r="DB51" s="1241"/>
      <c r="DC51" s="1241"/>
    </row>
    <row r="52" spans="1:109" x14ac:dyDescent="0.15">
      <c r="B52" s="247"/>
      <c r="G52" s="1249"/>
      <c r="H52" s="1249"/>
      <c r="I52" s="1262"/>
      <c r="J52" s="1262"/>
      <c r="K52" s="1248"/>
      <c r="L52" s="1248"/>
      <c r="M52" s="1248"/>
      <c r="N52" s="1248"/>
      <c r="AM52" s="357"/>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1"/>
      <c r="BQ52" s="1241"/>
      <c r="BR52" s="1241"/>
      <c r="BS52" s="1241"/>
      <c r="BT52" s="1241"/>
      <c r="BU52" s="1241"/>
      <c r="BV52" s="1241"/>
      <c r="BW52" s="1241"/>
      <c r="BX52" s="1241"/>
      <c r="BY52" s="1241"/>
      <c r="BZ52" s="1241"/>
      <c r="CA52" s="1241"/>
      <c r="CB52" s="1241"/>
      <c r="CC52" s="1241"/>
      <c r="CD52" s="1241"/>
      <c r="CE52" s="1241"/>
      <c r="CF52" s="1241"/>
      <c r="CG52" s="1241"/>
      <c r="CH52" s="1241"/>
      <c r="CI52" s="1241"/>
      <c r="CJ52" s="1241"/>
      <c r="CK52" s="1241"/>
      <c r="CL52" s="1241"/>
      <c r="CM52" s="1241"/>
      <c r="CN52" s="1241"/>
      <c r="CO52" s="1241"/>
      <c r="CP52" s="1241"/>
      <c r="CQ52" s="1241"/>
      <c r="CR52" s="1241"/>
      <c r="CS52" s="1241"/>
      <c r="CT52" s="1241"/>
      <c r="CU52" s="1241"/>
      <c r="CV52" s="1241"/>
      <c r="CW52" s="1241"/>
      <c r="CX52" s="1241"/>
      <c r="CY52" s="1241"/>
      <c r="CZ52" s="1241"/>
      <c r="DA52" s="1241"/>
      <c r="DB52" s="1241"/>
      <c r="DC52" s="1241"/>
    </row>
    <row r="53" spans="1:109" x14ac:dyDescent="0.15">
      <c r="A53" s="356"/>
      <c r="B53" s="247"/>
      <c r="G53" s="1249"/>
      <c r="H53" s="1249"/>
      <c r="I53" s="1247"/>
      <c r="J53" s="1247"/>
      <c r="K53" s="1248"/>
      <c r="L53" s="1248"/>
      <c r="M53" s="1248"/>
      <c r="N53" s="1248"/>
      <c r="AM53" s="357"/>
      <c r="AN53" s="1244"/>
      <c r="AO53" s="1244"/>
      <c r="AP53" s="1244"/>
      <c r="AQ53" s="1244"/>
      <c r="AR53" s="1244"/>
      <c r="AS53" s="1244"/>
      <c r="AT53" s="1244"/>
      <c r="AU53" s="1244"/>
      <c r="AV53" s="1244"/>
      <c r="AW53" s="1244"/>
      <c r="AX53" s="1244"/>
      <c r="AY53" s="1244"/>
      <c r="AZ53" s="1244"/>
      <c r="BA53" s="1244"/>
      <c r="BB53" s="1244" t="s">
        <v>578</v>
      </c>
      <c r="BC53" s="1244"/>
      <c r="BD53" s="1244"/>
      <c r="BE53" s="1244"/>
      <c r="BF53" s="1244"/>
      <c r="BG53" s="1244"/>
      <c r="BH53" s="1244"/>
      <c r="BI53" s="1244"/>
      <c r="BJ53" s="1244"/>
      <c r="BK53" s="1244"/>
      <c r="BL53" s="1244"/>
      <c r="BM53" s="1244"/>
      <c r="BN53" s="1244"/>
      <c r="BO53" s="1244"/>
      <c r="BP53" s="1241">
        <v>51.9</v>
      </c>
      <c r="BQ53" s="1241"/>
      <c r="BR53" s="1241"/>
      <c r="BS53" s="1241"/>
      <c r="BT53" s="1241"/>
      <c r="BU53" s="1241"/>
      <c r="BV53" s="1241"/>
      <c r="BW53" s="1241"/>
      <c r="BX53" s="1241">
        <v>53</v>
      </c>
      <c r="BY53" s="1241"/>
      <c r="BZ53" s="1241"/>
      <c r="CA53" s="1241"/>
      <c r="CB53" s="1241"/>
      <c r="CC53" s="1241"/>
      <c r="CD53" s="1241"/>
      <c r="CE53" s="1241"/>
      <c r="CF53" s="1241">
        <v>55.1</v>
      </c>
      <c r="CG53" s="1241"/>
      <c r="CH53" s="1241"/>
      <c r="CI53" s="1241"/>
      <c r="CJ53" s="1241"/>
      <c r="CK53" s="1241"/>
      <c r="CL53" s="1241"/>
      <c r="CM53" s="1241"/>
      <c r="CN53" s="1241">
        <v>61.3</v>
      </c>
      <c r="CO53" s="1241"/>
      <c r="CP53" s="1241"/>
      <c r="CQ53" s="1241"/>
      <c r="CR53" s="1241"/>
      <c r="CS53" s="1241"/>
      <c r="CT53" s="1241"/>
      <c r="CU53" s="1241"/>
      <c r="CV53" s="1241">
        <v>57.5</v>
      </c>
      <c r="CW53" s="1241"/>
      <c r="CX53" s="1241"/>
      <c r="CY53" s="1241"/>
      <c r="CZ53" s="1241"/>
      <c r="DA53" s="1241"/>
      <c r="DB53" s="1241"/>
      <c r="DC53" s="1241"/>
    </row>
    <row r="54" spans="1:109" x14ac:dyDescent="0.15">
      <c r="A54" s="356"/>
      <c r="B54" s="247"/>
      <c r="G54" s="1249"/>
      <c r="H54" s="1249"/>
      <c r="I54" s="1247"/>
      <c r="J54" s="1247"/>
      <c r="K54" s="1248"/>
      <c r="L54" s="1248"/>
      <c r="M54" s="1248"/>
      <c r="N54" s="1248"/>
      <c r="AM54" s="357"/>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1"/>
      <c r="BQ54" s="1241"/>
      <c r="BR54" s="1241"/>
      <c r="BS54" s="1241"/>
      <c r="BT54" s="1241"/>
      <c r="BU54" s="1241"/>
      <c r="BV54" s="1241"/>
      <c r="BW54" s="1241"/>
      <c r="BX54" s="1241"/>
      <c r="BY54" s="1241"/>
      <c r="BZ54" s="1241"/>
      <c r="CA54" s="1241"/>
      <c r="CB54" s="1241"/>
      <c r="CC54" s="1241"/>
      <c r="CD54" s="1241"/>
      <c r="CE54" s="1241"/>
      <c r="CF54" s="1241"/>
      <c r="CG54" s="1241"/>
      <c r="CH54" s="1241"/>
      <c r="CI54" s="1241"/>
      <c r="CJ54" s="1241"/>
      <c r="CK54" s="1241"/>
      <c r="CL54" s="1241"/>
      <c r="CM54" s="1241"/>
      <c r="CN54" s="1241"/>
      <c r="CO54" s="1241"/>
      <c r="CP54" s="1241"/>
      <c r="CQ54" s="1241"/>
      <c r="CR54" s="1241"/>
      <c r="CS54" s="1241"/>
      <c r="CT54" s="1241"/>
      <c r="CU54" s="1241"/>
      <c r="CV54" s="1241"/>
      <c r="CW54" s="1241"/>
      <c r="CX54" s="1241"/>
      <c r="CY54" s="1241"/>
      <c r="CZ54" s="1241"/>
      <c r="DA54" s="1241"/>
      <c r="DB54" s="1241"/>
      <c r="DC54" s="1241"/>
    </row>
    <row r="55" spans="1:109" x14ac:dyDescent="0.15">
      <c r="A55" s="356"/>
      <c r="B55" s="247"/>
      <c r="G55" s="1247"/>
      <c r="H55" s="1247"/>
      <c r="I55" s="1247"/>
      <c r="J55" s="1247"/>
      <c r="K55" s="1248"/>
      <c r="L55" s="1248"/>
      <c r="M55" s="1248"/>
      <c r="N55" s="1248"/>
      <c r="AN55" s="1246" t="s">
        <v>579</v>
      </c>
      <c r="AO55" s="1246"/>
      <c r="AP55" s="1246"/>
      <c r="AQ55" s="1246"/>
      <c r="AR55" s="1246"/>
      <c r="AS55" s="1246"/>
      <c r="AT55" s="1246"/>
      <c r="AU55" s="1246"/>
      <c r="AV55" s="1246"/>
      <c r="AW55" s="1246"/>
      <c r="AX55" s="1246"/>
      <c r="AY55" s="1246"/>
      <c r="AZ55" s="1246"/>
      <c r="BA55" s="1246"/>
      <c r="BB55" s="1244" t="s">
        <v>577</v>
      </c>
      <c r="BC55" s="1244"/>
      <c r="BD55" s="1244"/>
      <c r="BE55" s="1244"/>
      <c r="BF55" s="1244"/>
      <c r="BG55" s="1244"/>
      <c r="BH55" s="1244"/>
      <c r="BI55" s="1244"/>
      <c r="BJ55" s="1244"/>
      <c r="BK55" s="1244"/>
      <c r="BL55" s="1244"/>
      <c r="BM55" s="1244"/>
      <c r="BN55" s="1244"/>
      <c r="BO55" s="1244"/>
      <c r="BP55" s="1241">
        <v>12.8</v>
      </c>
      <c r="BQ55" s="1241"/>
      <c r="BR55" s="1241"/>
      <c r="BS55" s="1241"/>
      <c r="BT55" s="1241"/>
      <c r="BU55" s="1241"/>
      <c r="BV55" s="1241"/>
      <c r="BW55" s="1241"/>
      <c r="BX55" s="1241">
        <v>0</v>
      </c>
      <c r="BY55" s="1241"/>
      <c r="BZ55" s="1241"/>
      <c r="CA55" s="1241"/>
      <c r="CB55" s="1241"/>
      <c r="CC55" s="1241"/>
      <c r="CD55" s="1241"/>
      <c r="CE55" s="1241"/>
      <c r="CF55" s="1241">
        <v>0</v>
      </c>
      <c r="CG55" s="1241"/>
      <c r="CH55" s="1241"/>
      <c r="CI55" s="1241"/>
      <c r="CJ55" s="1241"/>
      <c r="CK55" s="1241"/>
      <c r="CL55" s="1241"/>
      <c r="CM55" s="1241"/>
      <c r="CN55" s="1241">
        <v>0</v>
      </c>
      <c r="CO55" s="1241"/>
      <c r="CP55" s="1241"/>
      <c r="CQ55" s="1241"/>
      <c r="CR55" s="1241"/>
      <c r="CS55" s="1241"/>
      <c r="CT55" s="1241"/>
      <c r="CU55" s="1241"/>
      <c r="CV55" s="1241">
        <v>0</v>
      </c>
      <c r="CW55" s="1241"/>
      <c r="CX55" s="1241"/>
      <c r="CY55" s="1241"/>
      <c r="CZ55" s="1241"/>
      <c r="DA55" s="1241"/>
      <c r="DB55" s="1241"/>
      <c r="DC55" s="1241"/>
    </row>
    <row r="56" spans="1:109" x14ac:dyDescent="0.15">
      <c r="A56" s="356"/>
      <c r="B56" s="247"/>
      <c r="G56" s="1247"/>
      <c r="H56" s="1247"/>
      <c r="I56" s="1247"/>
      <c r="J56" s="1247"/>
      <c r="K56" s="1248"/>
      <c r="L56" s="1248"/>
      <c r="M56" s="1248"/>
      <c r="N56" s="1248"/>
      <c r="AN56" s="1246"/>
      <c r="AO56" s="1246"/>
      <c r="AP56" s="1246"/>
      <c r="AQ56" s="1246"/>
      <c r="AR56" s="1246"/>
      <c r="AS56" s="1246"/>
      <c r="AT56" s="1246"/>
      <c r="AU56" s="1246"/>
      <c r="AV56" s="1246"/>
      <c r="AW56" s="1246"/>
      <c r="AX56" s="1246"/>
      <c r="AY56" s="1246"/>
      <c r="AZ56" s="1246"/>
      <c r="BA56" s="1246"/>
      <c r="BB56" s="1244"/>
      <c r="BC56" s="1244"/>
      <c r="BD56" s="1244"/>
      <c r="BE56" s="1244"/>
      <c r="BF56" s="1244"/>
      <c r="BG56" s="1244"/>
      <c r="BH56" s="1244"/>
      <c r="BI56" s="1244"/>
      <c r="BJ56" s="1244"/>
      <c r="BK56" s="1244"/>
      <c r="BL56" s="1244"/>
      <c r="BM56" s="1244"/>
      <c r="BN56" s="1244"/>
      <c r="BO56" s="1244"/>
      <c r="BP56" s="1241"/>
      <c r="BQ56" s="1241"/>
      <c r="BR56" s="1241"/>
      <c r="BS56" s="1241"/>
      <c r="BT56" s="1241"/>
      <c r="BU56" s="1241"/>
      <c r="BV56" s="1241"/>
      <c r="BW56" s="1241"/>
      <c r="BX56" s="1241"/>
      <c r="BY56" s="1241"/>
      <c r="BZ56" s="1241"/>
      <c r="CA56" s="1241"/>
      <c r="CB56" s="1241"/>
      <c r="CC56" s="1241"/>
      <c r="CD56" s="1241"/>
      <c r="CE56" s="1241"/>
      <c r="CF56" s="1241"/>
      <c r="CG56" s="1241"/>
      <c r="CH56" s="1241"/>
      <c r="CI56" s="1241"/>
      <c r="CJ56" s="1241"/>
      <c r="CK56" s="1241"/>
      <c r="CL56" s="1241"/>
      <c r="CM56" s="1241"/>
      <c r="CN56" s="1241"/>
      <c r="CO56" s="1241"/>
      <c r="CP56" s="1241"/>
      <c r="CQ56" s="1241"/>
      <c r="CR56" s="1241"/>
      <c r="CS56" s="1241"/>
      <c r="CT56" s="1241"/>
      <c r="CU56" s="1241"/>
      <c r="CV56" s="1241"/>
      <c r="CW56" s="1241"/>
      <c r="CX56" s="1241"/>
      <c r="CY56" s="1241"/>
      <c r="CZ56" s="1241"/>
      <c r="DA56" s="1241"/>
      <c r="DB56" s="1241"/>
      <c r="DC56" s="1241"/>
    </row>
    <row r="57" spans="1:109" s="356" customFormat="1" x14ac:dyDescent="0.15">
      <c r="B57" s="360"/>
      <c r="G57" s="1247"/>
      <c r="H57" s="1247"/>
      <c r="I57" s="1242"/>
      <c r="J57" s="1242"/>
      <c r="K57" s="1248"/>
      <c r="L57" s="1248"/>
      <c r="M57" s="1248"/>
      <c r="N57" s="1248"/>
      <c r="AM57" s="243"/>
      <c r="AN57" s="1246"/>
      <c r="AO57" s="1246"/>
      <c r="AP57" s="1246"/>
      <c r="AQ57" s="1246"/>
      <c r="AR57" s="1246"/>
      <c r="AS57" s="1246"/>
      <c r="AT57" s="1246"/>
      <c r="AU57" s="1246"/>
      <c r="AV57" s="1246"/>
      <c r="AW57" s="1246"/>
      <c r="AX57" s="1246"/>
      <c r="AY57" s="1246"/>
      <c r="AZ57" s="1246"/>
      <c r="BA57" s="1246"/>
      <c r="BB57" s="1244" t="s">
        <v>578</v>
      </c>
      <c r="BC57" s="1244"/>
      <c r="BD57" s="1244"/>
      <c r="BE57" s="1244"/>
      <c r="BF57" s="1244"/>
      <c r="BG57" s="1244"/>
      <c r="BH57" s="1244"/>
      <c r="BI57" s="1244"/>
      <c r="BJ57" s="1244"/>
      <c r="BK57" s="1244"/>
      <c r="BL57" s="1244"/>
      <c r="BM57" s="1244"/>
      <c r="BN57" s="1244"/>
      <c r="BO57" s="1244"/>
      <c r="BP57" s="1241">
        <v>61.2</v>
      </c>
      <c r="BQ57" s="1241"/>
      <c r="BR57" s="1241"/>
      <c r="BS57" s="1241"/>
      <c r="BT57" s="1241"/>
      <c r="BU57" s="1241"/>
      <c r="BV57" s="1241"/>
      <c r="BW57" s="1241"/>
      <c r="BX57" s="1241">
        <v>63.1</v>
      </c>
      <c r="BY57" s="1241"/>
      <c r="BZ57" s="1241"/>
      <c r="CA57" s="1241"/>
      <c r="CB57" s="1241"/>
      <c r="CC57" s="1241"/>
      <c r="CD57" s="1241"/>
      <c r="CE57" s="1241"/>
      <c r="CF57" s="1241">
        <v>64.2</v>
      </c>
      <c r="CG57" s="1241"/>
      <c r="CH57" s="1241"/>
      <c r="CI57" s="1241"/>
      <c r="CJ57" s="1241"/>
      <c r="CK57" s="1241"/>
      <c r="CL57" s="1241"/>
      <c r="CM57" s="1241"/>
      <c r="CN57" s="1241">
        <v>64.2</v>
      </c>
      <c r="CO57" s="1241"/>
      <c r="CP57" s="1241"/>
      <c r="CQ57" s="1241"/>
      <c r="CR57" s="1241"/>
      <c r="CS57" s="1241"/>
      <c r="CT57" s="1241"/>
      <c r="CU57" s="1241"/>
      <c r="CV57" s="1241">
        <v>65</v>
      </c>
      <c r="CW57" s="1241"/>
      <c r="CX57" s="1241"/>
      <c r="CY57" s="1241"/>
      <c r="CZ57" s="1241"/>
      <c r="DA57" s="1241"/>
      <c r="DB57" s="1241"/>
      <c r="DC57" s="1241"/>
      <c r="DD57" s="361"/>
      <c r="DE57" s="360"/>
    </row>
    <row r="58" spans="1:109" s="356" customFormat="1" x14ac:dyDescent="0.15">
      <c r="A58" s="243"/>
      <c r="B58" s="360"/>
      <c r="G58" s="1247"/>
      <c r="H58" s="1247"/>
      <c r="I58" s="1242"/>
      <c r="J58" s="1242"/>
      <c r="K58" s="1248"/>
      <c r="L58" s="1248"/>
      <c r="M58" s="1248"/>
      <c r="N58" s="1248"/>
      <c r="AM58" s="243"/>
      <c r="AN58" s="1246"/>
      <c r="AO58" s="1246"/>
      <c r="AP58" s="1246"/>
      <c r="AQ58" s="1246"/>
      <c r="AR58" s="1246"/>
      <c r="AS58" s="1246"/>
      <c r="AT58" s="1246"/>
      <c r="AU58" s="1246"/>
      <c r="AV58" s="1246"/>
      <c r="AW58" s="1246"/>
      <c r="AX58" s="1246"/>
      <c r="AY58" s="1246"/>
      <c r="AZ58" s="1246"/>
      <c r="BA58" s="1246"/>
      <c r="BB58" s="1244"/>
      <c r="BC58" s="1244"/>
      <c r="BD58" s="1244"/>
      <c r="BE58" s="1244"/>
      <c r="BF58" s="1244"/>
      <c r="BG58" s="1244"/>
      <c r="BH58" s="1244"/>
      <c r="BI58" s="1244"/>
      <c r="BJ58" s="1244"/>
      <c r="BK58" s="1244"/>
      <c r="BL58" s="1244"/>
      <c r="BM58" s="1244"/>
      <c r="BN58" s="1244"/>
      <c r="BO58" s="1244"/>
      <c r="BP58" s="1241"/>
      <c r="BQ58" s="1241"/>
      <c r="BR58" s="1241"/>
      <c r="BS58" s="1241"/>
      <c r="BT58" s="1241"/>
      <c r="BU58" s="1241"/>
      <c r="BV58" s="1241"/>
      <c r="BW58" s="1241"/>
      <c r="BX58" s="1241"/>
      <c r="BY58" s="1241"/>
      <c r="BZ58" s="1241"/>
      <c r="CA58" s="1241"/>
      <c r="CB58" s="1241"/>
      <c r="CC58" s="1241"/>
      <c r="CD58" s="1241"/>
      <c r="CE58" s="1241"/>
      <c r="CF58" s="1241"/>
      <c r="CG58" s="1241"/>
      <c r="CH58" s="1241"/>
      <c r="CI58" s="1241"/>
      <c r="CJ58" s="1241"/>
      <c r="CK58" s="1241"/>
      <c r="CL58" s="1241"/>
      <c r="CM58" s="1241"/>
      <c r="CN58" s="1241"/>
      <c r="CO58" s="1241"/>
      <c r="CP58" s="1241"/>
      <c r="CQ58" s="1241"/>
      <c r="CR58" s="1241"/>
      <c r="CS58" s="1241"/>
      <c r="CT58" s="1241"/>
      <c r="CU58" s="1241"/>
      <c r="CV58" s="1241"/>
      <c r="CW58" s="1241"/>
      <c r="CX58" s="1241"/>
      <c r="CY58" s="1241"/>
      <c r="CZ58" s="1241"/>
      <c r="DA58" s="1241"/>
      <c r="DB58" s="1241"/>
      <c r="DC58" s="1241"/>
      <c r="DD58" s="361"/>
      <c r="DE58" s="360"/>
    </row>
    <row r="59" spans="1:109" s="356" customFormat="1" x14ac:dyDescent="0.15">
      <c r="A59" s="243"/>
      <c r="B59" s="360"/>
      <c r="K59" s="362"/>
      <c r="L59" s="362"/>
      <c r="M59" s="362"/>
      <c r="N59" s="362"/>
      <c r="AQ59" s="362"/>
      <c r="AR59" s="362"/>
      <c r="AS59" s="362"/>
      <c r="AT59" s="362"/>
      <c r="BC59" s="362"/>
      <c r="BD59" s="362"/>
      <c r="BE59" s="362"/>
      <c r="BF59" s="362"/>
      <c r="BO59" s="362"/>
      <c r="BP59" s="362"/>
      <c r="BQ59" s="362"/>
      <c r="BR59" s="362"/>
      <c r="CA59" s="362"/>
      <c r="CB59" s="362"/>
      <c r="CC59" s="362"/>
      <c r="CD59" s="362"/>
      <c r="CM59" s="362"/>
      <c r="CN59" s="362"/>
      <c r="CO59" s="362"/>
      <c r="CP59" s="362"/>
      <c r="CY59" s="362"/>
      <c r="CZ59" s="362"/>
      <c r="DA59" s="362"/>
      <c r="DB59" s="362"/>
      <c r="DC59" s="362"/>
      <c r="DD59" s="361"/>
      <c r="DE59" s="360"/>
    </row>
    <row r="60" spans="1:109" s="356" customFormat="1" x14ac:dyDescent="0.15">
      <c r="A60" s="243"/>
      <c r="B60" s="360"/>
      <c r="K60" s="362"/>
      <c r="L60" s="362"/>
      <c r="M60" s="362"/>
      <c r="N60" s="362"/>
      <c r="AQ60" s="362"/>
      <c r="AR60" s="362"/>
      <c r="AS60" s="362"/>
      <c r="AT60" s="362"/>
      <c r="BC60" s="362"/>
      <c r="BD60" s="362"/>
      <c r="BE60" s="362"/>
      <c r="BF60" s="362"/>
      <c r="BO60" s="362"/>
      <c r="BP60" s="362"/>
      <c r="BQ60" s="362"/>
      <c r="BR60" s="362"/>
      <c r="CA60" s="362"/>
      <c r="CB60" s="362"/>
      <c r="CC60" s="362"/>
      <c r="CD60" s="362"/>
      <c r="CM60" s="362"/>
      <c r="CN60" s="362"/>
      <c r="CO60" s="362"/>
      <c r="CP60" s="362"/>
      <c r="CY60" s="362"/>
      <c r="CZ60" s="362"/>
      <c r="DA60" s="362"/>
      <c r="DB60" s="362"/>
      <c r="DC60" s="362"/>
      <c r="DD60" s="361"/>
      <c r="DE60" s="360"/>
    </row>
    <row r="61" spans="1:109" s="356" customFormat="1" x14ac:dyDescent="0.15">
      <c r="A61" s="243"/>
      <c r="B61" s="363"/>
      <c r="C61" s="364"/>
      <c r="D61" s="364"/>
      <c r="E61" s="364"/>
      <c r="F61" s="364"/>
      <c r="G61" s="364"/>
      <c r="H61" s="364"/>
      <c r="I61" s="364"/>
      <c r="J61" s="364"/>
      <c r="K61" s="364"/>
      <c r="L61" s="364"/>
      <c r="M61" s="365"/>
      <c r="N61" s="365"/>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5"/>
      <c r="AT61" s="365"/>
      <c r="AU61" s="364"/>
      <c r="AV61" s="364"/>
      <c r="AW61" s="364"/>
      <c r="AX61" s="364"/>
      <c r="AY61" s="364"/>
      <c r="AZ61" s="364"/>
      <c r="BA61" s="364"/>
      <c r="BB61" s="364"/>
      <c r="BC61" s="364"/>
      <c r="BD61" s="364"/>
      <c r="BE61" s="365"/>
      <c r="BF61" s="365"/>
      <c r="BG61" s="364"/>
      <c r="BH61" s="364"/>
      <c r="BI61" s="364"/>
      <c r="BJ61" s="364"/>
      <c r="BK61" s="364"/>
      <c r="BL61" s="364"/>
      <c r="BM61" s="364"/>
      <c r="BN61" s="364"/>
      <c r="BO61" s="364"/>
      <c r="BP61" s="364"/>
      <c r="BQ61" s="365"/>
      <c r="BR61" s="365"/>
      <c r="BS61" s="364"/>
      <c r="BT61" s="364"/>
      <c r="BU61" s="364"/>
      <c r="BV61" s="364"/>
      <c r="BW61" s="364"/>
      <c r="BX61" s="364"/>
      <c r="BY61" s="364"/>
      <c r="BZ61" s="364"/>
      <c r="CA61" s="364"/>
      <c r="CB61" s="364"/>
      <c r="CC61" s="365"/>
      <c r="CD61" s="365"/>
      <c r="CE61" s="364"/>
      <c r="CF61" s="364"/>
      <c r="CG61" s="364"/>
      <c r="CH61" s="364"/>
      <c r="CI61" s="364"/>
      <c r="CJ61" s="364"/>
      <c r="CK61" s="364"/>
      <c r="CL61" s="364"/>
      <c r="CM61" s="364"/>
      <c r="CN61" s="364"/>
      <c r="CO61" s="365"/>
      <c r="CP61" s="365"/>
      <c r="CQ61" s="364"/>
      <c r="CR61" s="364"/>
      <c r="CS61" s="364"/>
      <c r="CT61" s="364"/>
      <c r="CU61" s="364"/>
      <c r="CV61" s="364"/>
      <c r="CW61" s="364"/>
      <c r="CX61" s="364"/>
      <c r="CY61" s="364"/>
      <c r="CZ61" s="364"/>
      <c r="DA61" s="365"/>
      <c r="DB61" s="365"/>
      <c r="DC61" s="365"/>
      <c r="DD61" s="366"/>
      <c r="DE61" s="360"/>
    </row>
    <row r="62" spans="1:109" x14ac:dyDescent="0.15">
      <c r="B62" s="354"/>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354"/>
      <c r="AM62" s="354"/>
      <c r="AN62" s="354"/>
      <c r="AO62" s="354"/>
      <c r="AP62" s="354"/>
      <c r="AQ62" s="354"/>
      <c r="AR62" s="354"/>
      <c r="AS62" s="354"/>
      <c r="AT62" s="354"/>
      <c r="AU62" s="354"/>
      <c r="AV62" s="354"/>
      <c r="AW62" s="354"/>
      <c r="AX62" s="354"/>
      <c r="AY62" s="354"/>
      <c r="AZ62" s="354"/>
      <c r="BA62" s="354"/>
      <c r="BB62" s="354"/>
      <c r="BC62" s="354"/>
      <c r="BD62" s="354"/>
      <c r="BE62" s="354"/>
      <c r="BF62" s="354"/>
      <c r="BG62" s="354"/>
      <c r="BH62" s="354"/>
      <c r="BI62" s="354"/>
      <c r="BJ62" s="354"/>
      <c r="BK62" s="354"/>
      <c r="BL62" s="354"/>
      <c r="BM62" s="354"/>
      <c r="BN62" s="354"/>
      <c r="BO62" s="354"/>
      <c r="BP62" s="354"/>
      <c r="BQ62" s="354"/>
      <c r="BR62" s="354"/>
      <c r="BS62" s="354"/>
      <c r="BT62" s="354"/>
      <c r="BU62" s="354"/>
      <c r="BV62" s="354"/>
      <c r="BW62" s="354"/>
      <c r="BX62" s="354"/>
      <c r="BY62" s="354"/>
      <c r="BZ62" s="354"/>
      <c r="CA62" s="354"/>
      <c r="CB62" s="354"/>
      <c r="CC62" s="354"/>
      <c r="CD62" s="354"/>
      <c r="CE62" s="354"/>
      <c r="CF62" s="354"/>
      <c r="CG62" s="354"/>
      <c r="CH62" s="354"/>
      <c r="CI62" s="354"/>
      <c r="CJ62" s="354"/>
      <c r="CK62" s="354"/>
      <c r="CL62" s="354"/>
      <c r="CM62" s="354"/>
      <c r="CN62" s="354"/>
      <c r="CO62" s="354"/>
      <c r="CP62" s="354"/>
      <c r="CQ62" s="354"/>
      <c r="CR62" s="354"/>
      <c r="CS62" s="354"/>
      <c r="CT62" s="354"/>
      <c r="CU62" s="354"/>
      <c r="CV62" s="354"/>
      <c r="CW62" s="354"/>
      <c r="CX62" s="354"/>
      <c r="CY62" s="354"/>
      <c r="CZ62" s="354"/>
      <c r="DA62" s="354"/>
      <c r="DB62" s="354"/>
      <c r="DC62" s="354"/>
      <c r="DD62" s="354"/>
      <c r="DE62" s="243"/>
    </row>
    <row r="63" spans="1:109" ht="17.25" x14ac:dyDescent="0.15">
      <c r="B63" s="300" t="s">
        <v>580</v>
      </c>
    </row>
    <row r="64" spans="1:109" x14ac:dyDescent="0.15">
      <c r="B64" s="247"/>
      <c r="G64" s="355"/>
      <c r="I64" s="367"/>
      <c r="J64" s="367"/>
      <c r="K64" s="367"/>
      <c r="L64" s="367"/>
      <c r="M64" s="367"/>
      <c r="N64" s="368"/>
      <c r="AM64" s="355"/>
      <c r="AN64" s="355" t="s">
        <v>573</v>
      </c>
      <c r="AP64" s="356"/>
      <c r="AQ64" s="356"/>
      <c r="AR64" s="356"/>
      <c r="AY64" s="355"/>
      <c r="BA64" s="356"/>
      <c r="BB64" s="356"/>
      <c r="BC64" s="356"/>
      <c r="BK64" s="355"/>
      <c r="BM64" s="356"/>
      <c r="BN64" s="356"/>
      <c r="BO64" s="356"/>
      <c r="BW64" s="355"/>
      <c r="BY64" s="356"/>
      <c r="BZ64" s="356"/>
      <c r="CA64" s="356"/>
      <c r="CI64" s="355"/>
      <c r="CK64" s="356"/>
      <c r="CL64" s="356"/>
      <c r="CM64" s="356"/>
      <c r="CU64" s="355"/>
      <c r="CW64" s="356"/>
      <c r="CX64" s="356"/>
      <c r="CY64" s="356"/>
    </row>
    <row r="65" spans="2:107" x14ac:dyDescent="0.15">
      <c r="B65" s="247"/>
      <c r="AN65" s="1253" t="s">
        <v>581</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247"/>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247"/>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247"/>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247"/>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247"/>
      <c r="H70" s="369"/>
      <c r="I70" s="369"/>
      <c r="J70" s="370"/>
      <c r="K70" s="370"/>
      <c r="L70" s="371"/>
      <c r="M70" s="370"/>
      <c r="N70" s="371"/>
      <c r="AN70" s="357"/>
      <c r="AO70" s="357"/>
      <c r="AP70" s="357"/>
      <c r="AZ70" s="357"/>
      <c r="BA70" s="357"/>
      <c r="BB70" s="357"/>
      <c r="BL70" s="357"/>
      <c r="BM70" s="357"/>
      <c r="BN70" s="357"/>
      <c r="BX70" s="357"/>
      <c r="BY70" s="357"/>
      <c r="BZ70" s="357"/>
      <c r="CJ70" s="357"/>
      <c r="CK70" s="357"/>
      <c r="CL70" s="357"/>
      <c r="CV70" s="357"/>
      <c r="CW70" s="357"/>
      <c r="CX70" s="357"/>
    </row>
    <row r="71" spans="2:107" x14ac:dyDescent="0.15">
      <c r="B71" s="247"/>
      <c r="G71" s="372"/>
      <c r="I71" s="373"/>
      <c r="J71" s="370"/>
      <c r="K71" s="370"/>
      <c r="L71" s="371"/>
      <c r="M71" s="370"/>
      <c r="N71" s="371"/>
      <c r="AM71" s="372"/>
      <c r="AN71" s="243" t="s">
        <v>575</v>
      </c>
    </row>
    <row r="72" spans="2:107" x14ac:dyDescent="0.15">
      <c r="B72" s="247"/>
      <c r="G72" s="1247"/>
      <c r="H72" s="1247"/>
      <c r="I72" s="1247"/>
      <c r="J72" s="1247"/>
      <c r="K72" s="358"/>
      <c r="L72" s="358"/>
      <c r="M72" s="359"/>
      <c r="N72" s="359"/>
      <c r="AN72" s="1250"/>
      <c r="AO72" s="1251"/>
      <c r="AP72" s="1251"/>
      <c r="AQ72" s="1251"/>
      <c r="AR72" s="1251"/>
      <c r="AS72" s="1251"/>
      <c r="AT72" s="1251"/>
      <c r="AU72" s="1251"/>
      <c r="AV72" s="1251"/>
      <c r="AW72" s="1251"/>
      <c r="AX72" s="1251"/>
      <c r="AY72" s="1251"/>
      <c r="AZ72" s="1251"/>
      <c r="BA72" s="1251"/>
      <c r="BB72" s="1251"/>
      <c r="BC72" s="1251"/>
      <c r="BD72" s="1251"/>
      <c r="BE72" s="1251"/>
      <c r="BF72" s="1251"/>
      <c r="BG72" s="1251"/>
      <c r="BH72" s="1251"/>
      <c r="BI72" s="1251"/>
      <c r="BJ72" s="1251"/>
      <c r="BK72" s="1251"/>
      <c r="BL72" s="1251"/>
      <c r="BM72" s="1251"/>
      <c r="BN72" s="1251"/>
      <c r="BO72" s="1252"/>
      <c r="BP72" s="1246" t="s">
        <v>524</v>
      </c>
      <c r="BQ72" s="1246"/>
      <c r="BR72" s="1246"/>
      <c r="BS72" s="1246"/>
      <c r="BT72" s="1246"/>
      <c r="BU72" s="1246"/>
      <c r="BV72" s="1246"/>
      <c r="BW72" s="1246"/>
      <c r="BX72" s="1246" t="s">
        <v>525</v>
      </c>
      <c r="BY72" s="1246"/>
      <c r="BZ72" s="1246"/>
      <c r="CA72" s="1246"/>
      <c r="CB72" s="1246"/>
      <c r="CC72" s="1246"/>
      <c r="CD72" s="1246"/>
      <c r="CE72" s="1246"/>
      <c r="CF72" s="1246" t="s">
        <v>526</v>
      </c>
      <c r="CG72" s="1246"/>
      <c r="CH72" s="1246"/>
      <c r="CI72" s="1246"/>
      <c r="CJ72" s="1246"/>
      <c r="CK72" s="1246"/>
      <c r="CL72" s="1246"/>
      <c r="CM72" s="1246"/>
      <c r="CN72" s="1246" t="s">
        <v>527</v>
      </c>
      <c r="CO72" s="1246"/>
      <c r="CP72" s="1246"/>
      <c r="CQ72" s="1246"/>
      <c r="CR72" s="1246"/>
      <c r="CS72" s="1246"/>
      <c r="CT72" s="1246"/>
      <c r="CU72" s="1246"/>
      <c r="CV72" s="1246" t="s">
        <v>528</v>
      </c>
      <c r="CW72" s="1246"/>
      <c r="CX72" s="1246"/>
      <c r="CY72" s="1246"/>
      <c r="CZ72" s="1246"/>
      <c r="DA72" s="1246"/>
      <c r="DB72" s="1246"/>
      <c r="DC72" s="1246"/>
    </row>
    <row r="73" spans="2:107" x14ac:dyDescent="0.15">
      <c r="B73" s="247"/>
      <c r="G73" s="1249"/>
      <c r="H73" s="1249"/>
      <c r="I73" s="1249"/>
      <c r="J73" s="1249"/>
      <c r="K73" s="1245"/>
      <c r="L73" s="1245"/>
      <c r="M73" s="1245"/>
      <c r="N73" s="1245"/>
      <c r="AM73" s="357"/>
      <c r="AN73" s="1244" t="s">
        <v>576</v>
      </c>
      <c r="AO73" s="1244"/>
      <c r="AP73" s="1244"/>
      <c r="AQ73" s="1244"/>
      <c r="AR73" s="1244"/>
      <c r="AS73" s="1244"/>
      <c r="AT73" s="1244"/>
      <c r="AU73" s="1244"/>
      <c r="AV73" s="1244"/>
      <c r="AW73" s="1244"/>
      <c r="AX73" s="1244"/>
      <c r="AY73" s="1244"/>
      <c r="AZ73" s="1244"/>
      <c r="BA73" s="1244"/>
      <c r="BB73" s="1244" t="s">
        <v>577</v>
      </c>
      <c r="BC73" s="1244"/>
      <c r="BD73" s="1244"/>
      <c r="BE73" s="1244"/>
      <c r="BF73" s="1244"/>
      <c r="BG73" s="1244"/>
      <c r="BH73" s="1244"/>
      <c r="BI73" s="1244"/>
      <c r="BJ73" s="1244"/>
      <c r="BK73" s="1244"/>
      <c r="BL73" s="1244"/>
      <c r="BM73" s="1244"/>
      <c r="BN73" s="1244"/>
      <c r="BO73" s="1244"/>
      <c r="BP73" s="1241"/>
      <c r="BQ73" s="1241"/>
      <c r="BR73" s="1241"/>
      <c r="BS73" s="1241"/>
      <c r="BT73" s="1241"/>
      <c r="BU73" s="1241"/>
      <c r="BV73" s="1241"/>
      <c r="BW73" s="1241"/>
      <c r="BX73" s="1241"/>
      <c r="BY73" s="1241"/>
      <c r="BZ73" s="1241"/>
      <c r="CA73" s="1241"/>
      <c r="CB73" s="1241"/>
      <c r="CC73" s="1241"/>
      <c r="CD73" s="1241"/>
      <c r="CE73" s="1241"/>
      <c r="CF73" s="1241"/>
      <c r="CG73" s="1241"/>
      <c r="CH73" s="1241"/>
      <c r="CI73" s="1241"/>
      <c r="CJ73" s="1241"/>
      <c r="CK73" s="1241"/>
      <c r="CL73" s="1241"/>
      <c r="CM73" s="1241"/>
      <c r="CN73" s="1241"/>
      <c r="CO73" s="1241"/>
      <c r="CP73" s="1241"/>
      <c r="CQ73" s="1241"/>
      <c r="CR73" s="1241"/>
      <c r="CS73" s="1241"/>
      <c r="CT73" s="1241"/>
      <c r="CU73" s="1241"/>
      <c r="CV73" s="1241"/>
      <c r="CW73" s="1241"/>
      <c r="CX73" s="1241"/>
      <c r="CY73" s="1241"/>
      <c r="CZ73" s="1241"/>
      <c r="DA73" s="1241"/>
      <c r="DB73" s="1241"/>
      <c r="DC73" s="1241"/>
    </row>
    <row r="74" spans="2:107" x14ac:dyDescent="0.15">
      <c r="B74" s="247"/>
      <c r="G74" s="1249"/>
      <c r="H74" s="1249"/>
      <c r="I74" s="1249"/>
      <c r="J74" s="1249"/>
      <c r="K74" s="1245"/>
      <c r="L74" s="1245"/>
      <c r="M74" s="1245"/>
      <c r="N74" s="1245"/>
      <c r="AM74" s="357"/>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1"/>
      <c r="BQ74" s="1241"/>
      <c r="BR74" s="1241"/>
      <c r="BS74" s="1241"/>
      <c r="BT74" s="1241"/>
      <c r="BU74" s="1241"/>
      <c r="BV74" s="1241"/>
      <c r="BW74" s="1241"/>
      <c r="BX74" s="1241"/>
      <c r="BY74" s="1241"/>
      <c r="BZ74" s="1241"/>
      <c r="CA74" s="1241"/>
      <c r="CB74" s="1241"/>
      <c r="CC74" s="1241"/>
      <c r="CD74" s="1241"/>
      <c r="CE74" s="1241"/>
      <c r="CF74" s="1241"/>
      <c r="CG74" s="1241"/>
      <c r="CH74" s="1241"/>
      <c r="CI74" s="1241"/>
      <c r="CJ74" s="1241"/>
      <c r="CK74" s="1241"/>
      <c r="CL74" s="1241"/>
      <c r="CM74" s="1241"/>
      <c r="CN74" s="1241"/>
      <c r="CO74" s="1241"/>
      <c r="CP74" s="1241"/>
      <c r="CQ74" s="1241"/>
      <c r="CR74" s="1241"/>
      <c r="CS74" s="1241"/>
      <c r="CT74" s="1241"/>
      <c r="CU74" s="1241"/>
      <c r="CV74" s="1241"/>
      <c r="CW74" s="1241"/>
      <c r="CX74" s="1241"/>
      <c r="CY74" s="1241"/>
      <c r="CZ74" s="1241"/>
      <c r="DA74" s="1241"/>
      <c r="DB74" s="1241"/>
      <c r="DC74" s="1241"/>
    </row>
    <row r="75" spans="2:107" x14ac:dyDescent="0.15">
      <c r="B75" s="247"/>
      <c r="G75" s="1249"/>
      <c r="H75" s="1249"/>
      <c r="I75" s="1247"/>
      <c r="J75" s="1247"/>
      <c r="K75" s="1248"/>
      <c r="L75" s="1248"/>
      <c r="M75" s="1248"/>
      <c r="N75" s="1248"/>
      <c r="AM75" s="357"/>
      <c r="AN75" s="1244"/>
      <c r="AO75" s="1244"/>
      <c r="AP75" s="1244"/>
      <c r="AQ75" s="1244"/>
      <c r="AR75" s="1244"/>
      <c r="AS75" s="1244"/>
      <c r="AT75" s="1244"/>
      <c r="AU75" s="1244"/>
      <c r="AV75" s="1244"/>
      <c r="AW75" s="1244"/>
      <c r="AX75" s="1244"/>
      <c r="AY75" s="1244"/>
      <c r="AZ75" s="1244"/>
      <c r="BA75" s="1244"/>
      <c r="BB75" s="1244" t="s">
        <v>582</v>
      </c>
      <c r="BC75" s="1244"/>
      <c r="BD75" s="1244"/>
      <c r="BE75" s="1244"/>
      <c r="BF75" s="1244"/>
      <c r="BG75" s="1244"/>
      <c r="BH75" s="1244"/>
      <c r="BI75" s="1244"/>
      <c r="BJ75" s="1244"/>
      <c r="BK75" s="1244"/>
      <c r="BL75" s="1244"/>
      <c r="BM75" s="1244"/>
      <c r="BN75" s="1244"/>
      <c r="BO75" s="1244"/>
      <c r="BP75" s="1241">
        <v>7.7</v>
      </c>
      <c r="BQ75" s="1241"/>
      <c r="BR75" s="1241"/>
      <c r="BS75" s="1241"/>
      <c r="BT75" s="1241"/>
      <c r="BU75" s="1241"/>
      <c r="BV75" s="1241"/>
      <c r="BW75" s="1241"/>
      <c r="BX75" s="1241">
        <v>8.3000000000000007</v>
      </c>
      <c r="BY75" s="1241"/>
      <c r="BZ75" s="1241"/>
      <c r="CA75" s="1241"/>
      <c r="CB75" s="1241"/>
      <c r="CC75" s="1241"/>
      <c r="CD75" s="1241"/>
      <c r="CE75" s="1241"/>
      <c r="CF75" s="1241">
        <v>8.8000000000000007</v>
      </c>
      <c r="CG75" s="1241"/>
      <c r="CH75" s="1241"/>
      <c r="CI75" s="1241"/>
      <c r="CJ75" s="1241"/>
      <c r="CK75" s="1241"/>
      <c r="CL75" s="1241"/>
      <c r="CM75" s="1241"/>
      <c r="CN75" s="1241">
        <v>9.1</v>
      </c>
      <c r="CO75" s="1241"/>
      <c r="CP75" s="1241"/>
      <c r="CQ75" s="1241"/>
      <c r="CR75" s="1241"/>
      <c r="CS75" s="1241"/>
      <c r="CT75" s="1241"/>
      <c r="CU75" s="1241"/>
      <c r="CV75" s="1241">
        <v>8.6</v>
      </c>
      <c r="CW75" s="1241"/>
      <c r="CX75" s="1241"/>
      <c r="CY75" s="1241"/>
      <c r="CZ75" s="1241"/>
      <c r="DA75" s="1241"/>
      <c r="DB75" s="1241"/>
      <c r="DC75" s="1241"/>
    </row>
    <row r="76" spans="2:107" x14ac:dyDescent="0.15">
      <c r="B76" s="247"/>
      <c r="G76" s="1249"/>
      <c r="H76" s="1249"/>
      <c r="I76" s="1247"/>
      <c r="J76" s="1247"/>
      <c r="K76" s="1248"/>
      <c r="L76" s="1248"/>
      <c r="M76" s="1248"/>
      <c r="N76" s="1248"/>
      <c r="AM76" s="357"/>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1"/>
      <c r="BQ76" s="1241"/>
      <c r="BR76" s="1241"/>
      <c r="BS76" s="1241"/>
      <c r="BT76" s="1241"/>
      <c r="BU76" s="1241"/>
      <c r="BV76" s="1241"/>
      <c r="BW76" s="1241"/>
      <c r="BX76" s="1241"/>
      <c r="BY76" s="1241"/>
      <c r="BZ76" s="1241"/>
      <c r="CA76" s="1241"/>
      <c r="CB76" s="1241"/>
      <c r="CC76" s="1241"/>
      <c r="CD76" s="1241"/>
      <c r="CE76" s="1241"/>
      <c r="CF76" s="1241"/>
      <c r="CG76" s="1241"/>
      <c r="CH76" s="1241"/>
      <c r="CI76" s="1241"/>
      <c r="CJ76" s="1241"/>
      <c r="CK76" s="1241"/>
      <c r="CL76" s="1241"/>
      <c r="CM76" s="1241"/>
      <c r="CN76" s="1241"/>
      <c r="CO76" s="1241"/>
      <c r="CP76" s="1241"/>
      <c r="CQ76" s="1241"/>
      <c r="CR76" s="1241"/>
      <c r="CS76" s="1241"/>
      <c r="CT76" s="1241"/>
      <c r="CU76" s="1241"/>
      <c r="CV76" s="1241"/>
      <c r="CW76" s="1241"/>
      <c r="CX76" s="1241"/>
      <c r="CY76" s="1241"/>
      <c r="CZ76" s="1241"/>
      <c r="DA76" s="1241"/>
      <c r="DB76" s="1241"/>
      <c r="DC76" s="1241"/>
    </row>
    <row r="77" spans="2:107" x14ac:dyDescent="0.15">
      <c r="B77" s="247"/>
      <c r="G77" s="1247"/>
      <c r="H77" s="1247"/>
      <c r="I77" s="1247"/>
      <c r="J77" s="1247"/>
      <c r="K77" s="1245"/>
      <c r="L77" s="1245"/>
      <c r="M77" s="1245"/>
      <c r="N77" s="1245"/>
      <c r="AN77" s="1246" t="s">
        <v>579</v>
      </c>
      <c r="AO77" s="1246"/>
      <c r="AP77" s="1246"/>
      <c r="AQ77" s="1246"/>
      <c r="AR77" s="1246"/>
      <c r="AS77" s="1246"/>
      <c r="AT77" s="1246"/>
      <c r="AU77" s="1246"/>
      <c r="AV77" s="1246"/>
      <c r="AW77" s="1246"/>
      <c r="AX77" s="1246"/>
      <c r="AY77" s="1246"/>
      <c r="AZ77" s="1246"/>
      <c r="BA77" s="1246"/>
      <c r="BB77" s="1244" t="s">
        <v>577</v>
      </c>
      <c r="BC77" s="1244"/>
      <c r="BD77" s="1244"/>
      <c r="BE77" s="1244"/>
      <c r="BF77" s="1244"/>
      <c r="BG77" s="1244"/>
      <c r="BH77" s="1244"/>
      <c r="BI77" s="1244"/>
      <c r="BJ77" s="1244"/>
      <c r="BK77" s="1244"/>
      <c r="BL77" s="1244"/>
      <c r="BM77" s="1244"/>
      <c r="BN77" s="1244"/>
      <c r="BO77" s="1244"/>
      <c r="BP77" s="1241">
        <v>12.8</v>
      </c>
      <c r="BQ77" s="1241"/>
      <c r="BR77" s="1241"/>
      <c r="BS77" s="1241"/>
      <c r="BT77" s="1241"/>
      <c r="BU77" s="1241"/>
      <c r="BV77" s="1241"/>
      <c r="BW77" s="1241"/>
      <c r="BX77" s="1241">
        <v>0</v>
      </c>
      <c r="BY77" s="1241"/>
      <c r="BZ77" s="1241"/>
      <c r="CA77" s="1241"/>
      <c r="CB77" s="1241"/>
      <c r="CC77" s="1241"/>
      <c r="CD77" s="1241"/>
      <c r="CE77" s="1241"/>
      <c r="CF77" s="1241">
        <v>0</v>
      </c>
      <c r="CG77" s="1241"/>
      <c r="CH77" s="1241"/>
      <c r="CI77" s="1241"/>
      <c r="CJ77" s="1241"/>
      <c r="CK77" s="1241"/>
      <c r="CL77" s="1241"/>
      <c r="CM77" s="1241"/>
      <c r="CN77" s="1241">
        <v>0</v>
      </c>
      <c r="CO77" s="1241"/>
      <c r="CP77" s="1241"/>
      <c r="CQ77" s="1241"/>
      <c r="CR77" s="1241"/>
      <c r="CS77" s="1241"/>
      <c r="CT77" s="1241"/>
      <c r="CU77" s="1241"/>
      <c r="CV77" s="1241">
        <v>0</v>
      </c>
      <c r="CW77" s="1241"/>
      <c r="CX77" s="1241"/>
      <c r="CY77" s="1241"/>
      <c r="CZ77" s="1241"/>
      <c r="DA77" s="1241"/>
      <c r="DB77" s="1241"/>
      <c r="DC77" s="1241"/>
    </row>
    <row r="78" spans="2:107" x14ac:dyDescent="0.15">
      <c r="B78" s="247"/>
      <c r="G78" s="1247"/>
      <c r="H78" s="1247"/>
      <c r="I78" s="1247"/>
      <c r="J78" s="1247"/>
      <c r="K78" s="1245"/>
      <c r="L78" s="1245"/>
      <c r="M78" s="1245"/>
      <c r="N78" s="1245"/>
      <c r="AN78" s="1246"/>
      <c r="AO78" s="1246"/>
      <c r="AP78" s="1246"/>
      <c r="AQ78" s="1246"/>
      <c r="AR78" s="1246"/>
      <c r="AS78" s="1246"/>
      <c r="AT78" s="1246"/>
      <c r="AU78" s="1246"/>
      <c r="AV78" s="1246"/>
      <c r="AW78" s="1246"/>
      <c r="AX78" s="1246"/>
      <c r="AY78" s="1246"/>
      <c r="AZ78" s="1246"/>
      <c r="BA78" s="1246"/>
      <c r="BB78" s="1244"/>
      <c r="BC78" s="1244"/>
      <c r="BD78" s="1244"/>
      <c r="BE78" s="1244"/>
      <c r="BF78" s="1244"/>
      <c r="BG78" s="1244"/>
      <c r="BH78" s="1244"/>
      <c r="BI78" s="1244"/>
      <c r="BJ78" s="1244"/>
      <c r="BK78" s="1244"/>
      <c r="BL78" s="1244"/>
      <c r="BM78" s="1244"/>
      <c r="BN78" s="1244"/>
      <c r="BO78" s="1244"/>
      <c r="BP78" s="1241"/>
      <c r="BQ78" s="1241"/>
      <c r="BR78" s="1241"/>
      <c r="BS78" s="1241"/>
      <c r="BT78" s="1241"/>
      <c r="BU78" s="1241"/>
      <c r="BV78" s="1241"/>
      <c r="BW78" s="1241"/>
      <c r="BX78" s="1241"/>
      <c r="BY78" s="1241"/>
      <c r="BZ78" s="1241"/>
      <c r="CA78" s="1241"/>
      <c r="CB78" s="1241"/>
      <c r="CC78" s="1241"/>
      <c r="CD78" s="1241"/>
      <c r="CE78" s="1241"/>
      <c r="CF78" s="1241"/>
      <c r="CG78" s="1241"/>
      <c r="CH78" s="1241"/>
      <c r="CI78" s="1241"/>
      <c r="CJ78" s="1241"/>
      <c r="CK78" s="1241"/>
      <c r="CL78" s="1241"/>
      <c r="CM78" s="1241"/>
      <c r="CN78" s="1241"/>
      <c r="CO78" s="1241"/>
      <c r="CP78" s="1241"/>
      <c r="CQ78" s="1241"/>
      <c r="CR78" s="1241"/>
      <c r="CS78" s="1241"/>
      <c r="CT78" s="1241"/>
      <c r="CU78" s="1241"/>
      <c r="CV78" s="1241"/>
      <c r="CW78" s="1241"/>
      <c r="CX78" s="1241"/>
      <c r="CY78" s="1241"/>
      <c r="CZ78" s="1241"/>
      <c r="DA78" s="1241"/>
      <c r="DB78" s="1241"/>
      <c r="DC78" s="1241"/>
    </row>
    <row r="79" spans="2:107" x14ac:dyDescent="0.15">
      <c r="B79" s="247"/>
      <c r="G79" s="1247"/>
      <c r="H79" s="1247"/>
      <c r="I79" s="1242"/>
      <c r="J79" s="1242"/>
      <c r="K79" s="1243"/>
      <c r="L79" s="1243"/>
      <c r="M79" s="1243"/>
      <c r="N79" s="1243"/>
      <c r="AN79" s="1246"/>
      <c r="AO79" s="1246"/>
      <c r="AP79" s="1246"/>
      <c r="AQ79" s="1246"/>
      <c r="AR79" s="1246"/>
      <c r="AS79" s="1246"/>
      <c r="AT79" s="1246"/>
      <c r="AU79" s="1246"/>
      <c r="AV79" s="1246"/>
      <c r="AW79" s="1246"/>
      <c r="AX79" s="1246"/>
      <c r="AY79" s="1246"/>
      <c r="AZ79" s="1246"/>
      <c r="BA79" s="1246"/>
      <c r="BB79" s="1244" t="s">
        <v>582</v>
      </c>
      <c r="BC79" s="1244"/>
      <c r="BD79" s="1244"/>
      <c r="BE79" s="1244"/>
      <c r="BF79" s="1244"/>
      <c r="BG79" s="1244"/>
      <c r="BH79" s="1244"/>
      <c r="BI79" s="1244"/>
      <c r="BJ79" s="1244"/>
      <c r="BK79" s="1244"/>
      <c r="BL79" s="1244"/>
      <c r="BM79" s="1244"/>
      <c r="BN79" s="1244"/>
      <c r="BO79" s="1244"/>
      <c r="BP79" s="1241">
        <v>7.3</v>
      </c>
      <c r="BQ79" s="1241"/>
      <c r="BR79" s="1241"/>
      <c r="BS79" s="1241"/>
      <c r="BT79" s="1241"/>
      <c r="BU79" s="1241"/>
      <c r="BV79" s="1241"/>
      <c r="BW79" s="1241"/>
      <c r="BX79" s="1241">
        <v>7.2</v>
      </c>
      <c r="BY79" s="1241"/>
      <c r="BZ79" s="1241"/>
      <c r="CA79" s="1241"/>
      <c r="CB79" s="1241"/>
      <c r="CC79" s="1241"/>
      <c r="CD79" s="1241"/>
      <c r="CE79" s="1241"/>
      <c r="CF79" s="1241">
        <v>7.2</v>
      </c>
      <c r="CG79" s="1241"/>
      <c r="CH79" s="1241"/>
      <c r="CI79" s="1241"/>
      <c r="CJ79" s="1241"/>
      <c r="CK79" s="1241"/>
      <c r="CL79" s="1241"/>
      <c r="CM79" s="1241"/>
      <c r="CN79" s="1241">
        <v>7</v>
      </c>
      <c r="CO79" s="1241"/>
      <c r="CP79" s="1241"/>
      <c r="CQ79" s="1241"/>
      <c r="CR79" s="1241"/>
      <c r="CS79" s="1241"/>
      <c r="CT79" s="1241"/>
      <c r="CU79" s="1241"/>
      <c r="CV79" s="1241">
        <v>7</v>
      </c>
      <c r="CW79" s="1241"/>
      <c r="CX79" s="1241"/>
      <c r="CY79" s="1241"/>
      <c r="CZ79" s="1241"/>
      <c r="DA79" s="1241"/>
      <c r="DB79" s="1241"/>
      <c r="DC79" s="1241"/>
    </row>
    <row r="80" spans="2:107" x14ac:dyDescent="0.15">
      <c r="B80" s="247"/>
      <c r="G80" s="1247"/>
      <c r="H80" s="1247"/>
      <c r="I80" s="1242"/>
      <c r="J80" s="1242"/>
      <c r="K80" s="1243"/>
      <c r="L80" s="1243"/>
      <c r="M80" s="1243"/>
      <c r="N80" s="1243"/>
      <c r="AN80" s="1246"/>
      <c r="AO80" s="1246"/>
      <c r="AP80" s="1246"/>
      <c r="AQ80" s="1246"/>
      <c r="AR80" s="1246"/>
      <c r="AS80" s="1246"/>
      <c r="AT80" s="1246"/>
      <c r="AU80" s="1246"/>
      <c r="AV80" s="1246"/>
      <c r="AW80" s="1246"/>
      <c r="AX80" s="1246"/>
      <c r="AY80" s="1246"/>
      <c r="AZ80" s="1246"/>
      <c r="BA80" s="1246"/>
      <c r="BB80" s="1244"/>
      <c r="BC80" s="1244"/>
      <c r="BD80" s="1244"/>
      <c r="BE80" s="1244"/>
      <c r="BF80" s="1244"/>
      <c r="BG80" s="1244"/>
      <c r="BH80" s="1244"/>
      <c r="BI80" s="1244"/>
      <c r="BJ80" s="1244"/>
      <c r="BK80" s="1244"/>
      <c r="BL80" s="1244"/>
      <c r="BM80" s="1244"/>
      <c r="BN80" s="1244"/>
      <c r="BO80" s="1244"/>
      <c r="BP80" s="1241"/>
      <c r="BQ80" s="1241"/>
      <c r="BR80" s="1241"/>
      <c r="BS80" s="1241"/>
      <c r="BT80" s="1241"/>
      <c r="BU80" s="1241"/>
      <c r="BV80" s="1241"/>
      <c r="BW80" s="1241"/>
      <c r="BX80" s="1241"/>
      <c r="BY80" s="1241"/>
      <c r="BZ80" s="1241"/>
      <c r="CA80" s="1241"/>
      <c r="CB80" s="1241"/>
      <c r="CC80" s="1241"/>
      <c r="CD80" s="1241"/>
      <c r="CE80" s="1241"/>
      <c r="CF80" s="1241"/>
      <c r="CG80" s="1241"/>
      <c r="CH80" s="1241"/>
      <c r="CI80" s="1241"/>
      <c r="CJ80" s="1241"/>
      <c r="CK80" s="1241"/>
      <c r="CL80" s="1241"/>
      <c r="CM80" s="1241"/>
      <c r="CN80" s="1241"/>
      <c r="CO80" s="1241"/>
      <c r="CP80" s="1241"/>
      <c r="CQ80" s="1241"/>
      <c r="CR80" s="1241"/>
      <c r="CS80" s="1241"/>
      <c r="CT80" s="1241"/>
      <c r="CU80" s="1241"/>
      <c r="CV80" s="1241"/>
      <c r="CW80" s="1241"/>
      <c r="CX80" s="1241"/>
      <c r="CY80" s="1241"/>
      <c r="CZ80" s="1241"/>
      <c r="DA80" s="1241"/>
      <c r="DB80" s="1241"/>
      <c r="DC80" s="1241"/>
    </row>
    <row r="81" spans="2:109" x14ac:dyDescent="0.15">
      <c r="B81" s="247"/>
    </row>
    <row r="82" spans="2:109" ht="17.25" x14ac:dyDescent="0.15">
      <c r="B82" s="247"/>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7KkM3ZWxlSZ/ksCcfKCebnSX+RYtPSAWCNS44us5NY+Pis/2/dP+UfvQ8jCmJlMLN9eqhZ3LGTXQJQdy//cOKw==" saltValue="485T9i56+0I9zmeZARXA8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35933-87EF-4766-A953-505474186DF7}">
  <sheetPr>
    <pageSetUpPr fitToPage="1"/>
  </sheetPr>
  <dimension ref="A1:DR125"/>
  <sheetViews>
    <sheetView showGridLines="0" topLeftCell="A73" zoomScale="66" zoomScaleNormal="66"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wgph5Od+mvlmiQkyFgqnsFpcf+nSQMFufWTJaJ56DfDipmJkKcP+Pe21yzezwOxk/SRjXN7hAS5WKPBqdbE6Qw==" saltValue="GVTSWpn6AlKk2V1xQMNF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0A746-4126-40F8-8D1C-7C33C54D73CE}">
  <sheetPr>
    <pageSetUpPr fitToPage="1"/>
  </sheetPr>
  <dimension ref="A1:DR125"/>
  <sheetViews>
    <sheetView showGridLines="0" tabSelected="1" topLeftCell="A35" zoomScale="70" zoomScaleNormal="70" zoomScaleSheetLayoutView="55"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CiFAFxM7gVp1Gdwr8UxlXSV8EsCg93Z8vdfW1Ez0I4yAxkxeW4yi/xN60gTGcCVWAJ2LPGtzdog7ofnStSD7FQ==" saltValue="A8Wx/w9Hm7R5QD38yEytg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43347</v>
      </c>
      <c r="E3" s="142"/>
      <c r="F3" s="143">
        <v>96248</v>
      </c>
      <c r="G3" s="144"/>
      <c r="H3" s="145"/>
    </row>
    <row r="4" spans="1:8" x14ac:dyDescent="0.15">
      <c r="A4" s="146"/>
      <c r="B4" s="147"/>
      <c r="C4" s="148"/>
      <c r="D4" s="149">
        <v>19182</v>
      </c>
      <c r="E4" s="150"/>
      <c r="F4" s="151">
        <v>55768</v>
      </c>
      <c r="G4" s="152"/>
      <c r="H4" s="153"/>
    </row>
    <row r="5" spans="1:8" x14ac:dyDescent="0.15">
      <c r="A5" s="134" t="s">
        <v>518</v>
      </c>
      <c r="B5" s="139"/>
      <c r="C5" s="140"/>
      <c r="D5" s="141">
        <v>37094</v>
      </c>
      <c r="E5" s="142"/>
      <c r="F5" s="143">
        <v>76413</v>
      </c>
      <c r="G5" s="144"/>
      <c r="H5" s="145"/>
    </row>
    <row r="6" spans="1:8" x14ac:dyDescent="0.15">
      <c r="A6" s="146"/>
      <c r="B6" s="147"/>
      <c r="C6" s="148"/>
      <c r="D6" s="149">
        <v>19499</v>
      </c>
      <c r="E6" s="150"/>
      <c r="F6" s="151">
        <v>39658</v>
      </c>
      <c r="G6" s="152"/>
      <c r="H6" s="153"/>
    </row>
    <row r="7" spans="1:8" x14ac:dyDescent="0.15">
      <c r="A7" s="134" t="s">
        <v>519</v>
      </c>
      <c r="B7" s="139"/>
      <c r="C7" s="140"/>
      <c r="D7" s="141">
        <v>76954</v>
      </c>
      <c r="E7" s="142"/>
      <c r="F7" s="143">
        <v>66481</v>
      </c>
      <c r="G7" s="144"/>
      <c r="H7" s="145"/>
    </row>
    <row r="8" spans="1:8" x14ac:dyDescent="0.15">
      <c r="A8" s="146"/>
      <c r="B8" s="147"/>
      <c r="C8" s="148"/>
      <c r="D8" s="149">
        <v>63409</v>
      </c>
      <c r="E8" s="150"/>
      <c r="F8" s="151">
        <v>36120</v>
      </c>
      <c r="G8" s="152"/>
      <c r="H8" s="153"/>
    </row>
    <row r="9" spans="1:8" x14ac:dyDescent="0.15">
      <c r="A9" s="134" t="s">
        <v>520</v>
      </c>
      <c r="B9" s="139"/>
      <c r="C9" s="140"/>
      <c r="D9" s="141">
        <v>103568</v>
      </c>
      <c r="E9" s="142"/>
      <c r="F9" s="143">
        <v>67825</v>
      </c>
      <c r="G9" s="144"/>
      <c r="H9" s="145"/>
    </row>
    <row r="10" spans="1:8" x14ac:dyDescent="0.15">
      <c r="A10" s="146"/>
      <c r="B10" s="147"/>
      <c r="C10" s="148"/>
      <c r="D10" s="149">
        <v>89369</v>
      </c>
      <c r="E10" s="150"/>
      <c r="F10" s="151">
        <v>39417</v>
      </c>
      <c r="G10" s="152"/>
      <c r="H10" s="153"/>
    </row>
    <row r="11" spans="1:8" x14ac:dyDescent="0.15">
      <c r="A11" s="134" t="s">
        <v>521</v>
      </c>
      <c r="B11" s="139"/>
      <c r="C11" s="140"/>
      <c r="D11" s="141">
        <v>62215</v>
      </c>
      <c r="E11" s="142"/>
      <c r="F11" s="143">
        <v>81158</v>
      </c>
      <c r="G11" s="144"/>
      <c r="H11" s="145"/>
    </row>
    <row r="12" spans="1:8" x14ac:dyDescent="0.15">
      <c r="A12" s="146"/>
      <c r="B12" s="147"/>
      <c r="C12" s="154"/>
      <c r="D12" s="149">
        <v>55633</v>
      </c>
      <c r="E12" s="150"/>
      <c r="F12" s="151">
        <v>45320</v>
      </c>
      <c r="G12" s="152"/>
      <c r="H12" s="153"/>
    </row>
    <row r="13" spans="1:8" x14ac:dyDescent="0.15">
      <c r="A13" s="134"/>
      <c r="B13" s="139"/>
      <c r="C13" s="140"/>
      <c r="D13" s="141">
        <v>64636</v>
      </c>
      <c r="E13" s="142"/>
      <c r="F13" s="143">
        <v>77625</v>
      </c>
      <c r="G13" s="155"/>
      <c r="H13" s="145"/>
    </row>
    <row r="14" spans="1:8" x14ac:dyDescent="0.15">
      <c r="A14" s="146"/>
      <c r="B14" s="147"/>
      <c r="C14" s="148"/>
      <c r="D14" s="149">
        <v>49418</v>
      </c>
      <c r="E14" s="150"/>
      <c r="F14" s="151">
        <v>43257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11.12</v>
      </c>
      <c r="C19" s="156">
        <f>ROUND(VALUE(SUBSTITUTE(実質収支比率等に係る経年分析!G$48,"▲","-")),2)</f>
        <v>14.91</v>
      </c>
      <c r="D19" s="156">
        <f>ROUND(VALUE(SUBSTITUTE(実質収支比率等に係る経年分析!H$48,"▲","-")),2)</f>
        <v>15.32</v>
      </c>
      <c r="E19" s="156">
        <f>ROUND(VALUE(SUBSTITUTE(実質収支比率等に係る経年分析!I$48,"▲","-")),2)</f>
        <v>14.72</v>
      </c>
      <c r="F19" s="156">
        <f>ROUND(VALUE(SUBSTITUTE(実質収支比率等に係る経年分析!J$48,"▲","-")),2)</f>
        <v>14.76</v>
      </c>
    </row>
    <row r="20" spans="1:11" x14ac:dyDescent="0.15">
      <c r="A20" s="156" t="s">
        <v>53</v>
      </c>
      <c r="B20" s="156">
        <f>ROUND(VALUE(SUBSTITUTE(実質収支比率等に係る経年分析!F$47,"▲","-")),2)</f>
        <v>34.68</v>
      </c>
      <c r="C20" s="156">
        <f>ROUND(VALUE(SUBSTITUTE(実質収支比率等に係る経年分析!G$47,"▲","-")),2)</f>
        <v>33.36</v>
      </c>
      <c r="D20" s="156">
        <f>ROUND(VALUE(SUBSTITUTE(実質収支比率等に係る経年分析!H$47,"▲","-")),2)</f>
        <v>33.94</v>
      </c>
      <c r="E20" s="156">
        <f>ROUND(VALUE(SUBSTITUTE(実質収支比率等に係る経年分析!I$47,"▲","-")),2)</f>
        <v>32.880000000000003</v>
      </c>
      <c r="F20" s="156">
        <f>ROUND(VALUE(SUBSTITUTE(実質収支比率等に係る経年分析!J$47,"▲","-")),2)</f>
        <v>31.46</v>
      </c>
    </row>
    <row r="21" spans="1:11" x14ac:dyDescent="0.15">
      <c r="A21" s="156" t="s">
        <v>54</v>
      </c>
      <c r="B21" s="156">
        <f>IF(ISNUMBER(VALUE(SUBSTITUTE(実質収支比率等に係る経年分析!F$49,"▲","-"))),ROUND(VALUE(SUBSTITUTE(実質収支比率等に係る経年分析!F$49,"▲","-")),2),NA())</f>
        <v>2.5</v>
      </c>
      <c r="C21" s="156">
        <f>IF(ISNUMBER(VALUE(SUBSTITUTE(実質収支比率等に係る経年分析!G$49,"▲","-"))),ROUND(VALUE(SUBSTITUTE(実質収支比率等に係る経年分析!G$49,"▲","-")),2),NA())</f>
        <v>6.02</v>
      </c>
      <c r="D21" s="156">
        <f>IF(ISNUMBER(VALUE(SUBSTITUTE(実質収支比率等に係る経年分析!H$49,"▲","-"))),ROUND(VALUE(SUBSTITUTE(実質収支比率等に係る経年分析!H$49,"▲","-")),2),NA())</f>
        <v>0.2</v>
      </c>
      <c r="E21" s="156">
        <f>IF(ISNUMBER(VALUE(SUBSTITUTE(実質収支比率等に係る経年分析!I$49,"▲","-"))),ROUND(VALUE(SUBSTITUTE(実質収支比率等に係る経年分析!I$49,"▲","-")),2),NA())</f>
        <v>-0.04</v>
      </c>
      <c r="F21" s="156">
        <f>IF(ISNUMBER(VALUE(SUBSTITUTE(実質収支比率等に係る経年分析!J$49,"▲","-"))),ROUND(VALUE(SUBSTITUTE(実質収支比率等に係る経年分析!J$49,"▲","-")),2),NA())</f>
        <v>0.79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1.39</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土地取得特別会計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1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2.5299999999999998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2.0699999999999998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0.33</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1.1599999999999999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14.66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591</v>
      </c>
      <c r="E42" s="158"/>
      <c r="F42" s="158"/>
      <c r="G42" s="158">
        <f>'実質公債費比率（分子）の構造'!L$52</f>
        <v>571</v>
      </c>
      <c r="H42" s="158"/>
      <c r="I42" s="158"/>
      <c r="J42" s="158">
        <f>'実質公債費比率（分子）の構造'!M$52</f>
        <v>568</v>
      </c>
      <c r="K42" s="158"/>
      <c r="L42" s="158"/>
      <c r="M42" s="158">
        <f>'実質公債費比率（分子）の構造'!N$52</f>
        <v>588</v>
      </c>
      <c r="N42" s="158"/>
      <c r="O42" s="158"/>
      <c r="P42" s="158">
        <f>'実質公債費比率（分子）の構造'!O$52</f>
        <v>607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9</v>
      </c>
      <c r="C44" s="158"/>
      <c r="D44" s="158"/>
      <c r="E44" s="158">
        <f>'実質公債費比率（分子）の構造'!L$50</f>
        <v>9</v>
      </c>
      <c r="F44" s="158"/>
      <c r="G44" s="158"/>
      <c r="H44" s="158">
        <f>'実質公債費比率（分子）の構造'!M$50</f>
        <v>10</v>
      </c>
      <c r="I44" s="158"/>
      <c r="J44" s="158"/>
      <c r="K44" s="158">
        <f>'実質公債費比率（分子）の構造'!N$50</f>
        <v>10</v>
      </c>
      <c r="L44" s="158"/>
      <c r="M44" s="158"/>
      <c r="N44" s="158">
        <f>'実質公債費比率（分子）の構造'!O$50</f>
        <v>10</v>
      </c>
      <c r="O44" s="158"/>
      <c r="P44" s="158"/>
    </row>
    <row r="45" spans="1:16" x14ac:dyDescent="0.15">
      <c r="A45" s="158" t="s">
        <v>63</v>
      </c>
      <c r="B45" s="158">
        <f>'実質公債費比率（分子）の構造'!K$49</f>
        <v>41</v>
      </c>
      <c r="C45" s="158"/>
      <c r="D45" s="158"/>
      <c r="E45" s="158">
        <f>'実質公債費比率（分子）の構造'!L$49</f>
        <v>48</v>
      </c>
      <c r="F45" s="158"/>
      <c r="G45" s="158"/>
      <c r="H45" s="158">
        <f>'実質公債費比率（分子）の構造'!M$49</f>
        <v>47</v>
      </c>
      <c r="I45" s="158"/>
      <c r="J45" s="158"/>
      <c r="K45" s="158">
        <f>'実質公債費比率（分子）の構造'!N$49</f>
        <v>47</v>
      </c>
      <c r="L45" s="158"/>
      <c r="M45" s="158"/>
      <c r="N45" s="158">
        <f>'実質公債費比率（分子）の構造'!O$49</f>
        <v>47</v>
      </c>
      <c r="O45" s="158"/>
      <c r="P45" s="158"/>
    </row>
    <row r="46" spans="1:16" x14ac:dyDescent="0.15">
      <c r="A46" s="158" t="s">
        <v>64</v>
      </c>
      <c r="B46" s="158">
        <f>'実質公債費比率（分子）の構造'!K$48</f>
        <v>348</v>
      </c>
      <c r="C46" s="158"/>
      <c r="D46" s="158"/>
      <c r="E46" s="158">
        <f>'実質公債費比率（分子）の構造'!L$48</f>
        <v>362</v>
      </c>
      <c r="F46" s="158"/>
      <c r="G46" s="158"/>
      <c r="H46" s="158">
        <f>'実質公債費比率（分子）の構造'!M$48</f>
        <v>370</v>
      </c>
      <c r="I46" s="158"/>
      <c r="J46" s="158"/>
      <c r="K46" s="158">
        <f>'実質公債費比率（分子）の構造'!N$48</f>
        <v>347</v>
      </c>
      <c r="L46" s="158"/>
      <c r="M46" s="158"/>
      <c r="N46" s="158">
        <f>'実質公債費比率（分子）の構造'!O$48</f>
        <v>331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467</v>
      </c>
      <c r="C49" s="158"/>
      <c r="D49" s="158"/>
      <c r="E49" s="158">
        <f>'実質公債費比率（分子）の構造'!L$45</f>
        <v>473</v>
      </c>
      <c r="F49" s="158"/>
      <c r="G49" s="158"/>
      <c r="H49" s="158">
        <f>'実質公債費比率（分子）の構造'!M$45</f>
        <v>502</v>
      </c>
      <c r="I49" s="158"/>
      <c r="J49" s="158"/>
      <c r="K49" s="158">
        <f>'実質公債費比率（分子）の構造'!N$45</f>
        <v>517</v>
      </c>
      <c r="L49" s="158"/>
      <c r="M49" s="158"/>
      <c r="N49" s="158">
        <f>'実質公債費比率（分子）の構造'!O$45</f>
        <v>502</v>
      </c>
      <c r="O49" s="158"/>
      <c r="P49" s="158"/>
    </row>
    <row r="50" spans="1:16" x14ac:dyDescent="0.15">
      <c r="A50" s="158" t="s">
        <v>67</v>
      </c>
      <c r="B50" s="158" t="e">
        <f>NA()</f>
        <v>#N/A</v>
      </c>
      <c r="C50" s="158">
        <f>IF(ISNUMBER('実質公債費比率（分子）の構造'!K$53),'実質公債費比率（分子）の構造'!K$53,NA())</f>
        <v>274</v>
      </c>
      <c r="D50" s="158" t="e">
        <f>NA()</f>
        <v>#N/A</v>
      </c>
      <c r="E50" s="158" t="e">
        <f>NA()</f>
        <v>#N/A</v>
      </c>
      <c r="F50" s="158">
        <f>IF(ISNUMBER('実質公債費比率（分子）の構造'!L$53),'実質公債費比率（分子）の構造'!L$53,NA())</f>
        <v>321</v>
      </c>
      <c r="G50" s="158" t="e">
        <f>NA()</f>
        <v>#N/A</v>
      </c>
      <c r="H50" s="158" t="e">
        <f>NA()</f>
        <v>#N/A</v>
      </c>
      <c r="I50" s="158">
        <f>IF(ISNUMBER('実質公債費比率（分子）の構造'!M$53),'実質公債費比率（分子）の構造'!M$53,NA())</f>
        <v>361</v>
      </c>
      <c r="J50" s="158" t="e">
        <f>NA()</f>
        <v>#N/A</v>
      </c>
      <c r="K50" s="158" t="e">
        <f>NA()</f>
        <v>#N/A</v>
      </c>
      <c r="L50" s="158">
        <f>IF(ISNUMBER('実質公債費比率（分子）の構造'!N$53),'実質公債費比率（分子）の構造'!N$53,NA())</f>
        <v>333</v>
      </c>
      <c r="M50" s="158" t="e">
        <f>NA()</f>
        <v>#N/A</v>
      </c>
      <c r="N50" s="158" t="e">
        <f>NA()</f>
        <v>#N/A</v>
      </c>
      <c r="O50" s="158">
        <f>IF(ISNUMBER('実質公債費比率（分子）の構造'!O$53),'実質公債費比率（分子）の構造'!O$53,NA())</f>
        <v>283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5727</v>
      </c>
      <c r="E56" s="157"/>
      <c r="F56" s="157"/>
      <c r="G56" s="157">
        <f>'将来負担比率（分子）の構造'!J$52</f>
        <v>5427</v>
      </c>
      <c r="H56" s="157"/>
      <c r="I56" s="157"/>
      <c r="J56" s="157">
        <f>'将来負担比率（分子）の構造'!K$52</f>
        <v>5333</v>
      </c>
      <c r="K56" s="157"/>
      <c r="L56" s="157"/>
      <c r="M56" s="157">
        <f>'将来負担比率（分子）の構造'!L$52</f>
        <v>6161</v>
      </c>
      <c r="N56" s="157"/>
      <c r="O56" s="157"/>
      <c r="P56" s="157">
        <f>'将来負担比率（分子）の構造'!M$52</f>
        <v>5348</v>
      </c>
    </row>
    <row r="57" spans="1:16" x14ac:dyDescent="0.15">
      <c r="A57" s="157" t="s">
        <v>42</v>
      </c>
      <c r="B57" s="157"/>
      <c r="C57" s="157"/>
      <c r="D57" s="157">
        <f>'将来負担比率（分子）の構造'!I$51</f>
        <v>52</v>
      </c>
      <c r="E57" s="157"/>
      <c r="F57" s="157"/>
      <c r="G57" s="157">
        <f>'将来負担比率（分子）の構造'!J$51</f>
        <v>49</v>
      </c>
      <c r="H57" s="157"/>
      <c r="I57" s="157"/>
      <c r="J57" s="157">
        <f>'将来負担比率（分子）の構造'!K$51</f>
        <v>45</v>
      </c>
      <c r="K57" s="157"/>
      <c r="L57" s="157"/>
      <c r="M57" s="157">
        <f>'将来負担比率（分子）の構造'!L$51</f>
        <v>41</v>
      </c>
      <c r="N57" s="157"/>
      <c r="O57" s="157"/>
      <c r="P57" s="157">
        <f>'将来負担比率（分子）の構造'!M$51</f>
        <v>37</v>
      </c>
    </row>
    <row r="58" spans="1:16" x14ac:dyDescent="0.15">
      <c r="A58" s="157" t="s">
        <v>41</v>
      </c>
      <c r="B58" s="157"/>
      <c r="C58" s="157"/>
      <c r="D58" s="157">
        <f>'将来負担比率（分子）の構造'!I$50</f>
        <v>5051</v>
      </c>
      <c r="E58" s="157"/>
      <c r="F58" s="157"/>
      <c r="G58" s="157">
        <f>'将来負担比率（分子）の構造'!J$50</f>
        <v>5529</v>
      </c>
      <c r="H58" s="157"/>
      <c r="I58" s="157"/>
      <c r="J58" s="157">
        <f>'将来負担比率（分子）の構造'!K$50</f>
        <v>5992</v>
      </c>
      <c r="K58" s="157"/>
      <c r="L58" s="157"/>
      <c r="M58" s="157">
        <f>'将来負担比率（分子）の構造'!L$50</f>
        <v>6104</v>
      </c>
      <c r="N58" s="157"/>
      <c r="O58" s="157"/>
      <c r="P58" s="157">
        <f>'将来負担比率（分子）の構造'!M$50</f>
        <v>6205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896</v>
      </c>
      <c r="C62" s="157"/>
      <c r="D62" s="157"/>
      <c r="E62" s="157">
        <f>'将来負担比率（分子）の構造'!J$45</f>
        <v>880</v>
      </c>
      <c r="F62" s="157"/>
      <c r="G62" s="157"/>
      <c r="H62" s="157">
        <f>'将来負担比率（分子）の構造'!K$45</f>
        <v>809</v>
      </c>
      <c r="I62" s="157"/>
      <c r="J62" s="157"/>
      <c r="K62" s="157">
        <f>'将来負担比率（分子）の構造'!L$45</f>
        <v>890</v>
      </c>
      <c r="L62" s="157"/>
      <c r="M62" s="157"/>
      <c r="N62" s="157">
        <f>'将来負担比率（分子）の構造'!M$45</f>
        <v>888</v>
      </c>
      <c r="O62" s="157"/>
      <c r="P62" s="157"/>
    </row>
    <row r="63" spans="1:16" x14ac:dyDescent="0.15">
      <c r="A63" s="157" t="s">
        <v>34</v>
      </c>
      <c r="B63" s="157">
        <f>'将来負担比率（分子）の構造'!I$44</f>
        <v>295</v>
      </c>
      <c r="C63" s="157"/>
      <c r="D63" s="157"/>
      <c r="E63" s="157">
        <f>'将来負担比率（分子）の構造'!J$44</f>
        <v>251</v>
      </c>
      <c r="F63" s="157"/>
      <c r="G63" s="157"/>
      <c r="H63" s="157">
        <f>'将来負担比率（分子）の構造'!K$44</f>
        <v>223</v>
      </c>
      <c r="I63" s="157"/>
      <c r="J63" s="157"/>
      <c r="K63" s="157">
        <f>'将来負担比率（分子）の構造'!L$44</f>
        <v>234</v>
      </c>
      <c r="L63" s="157"/>
      <c r="M63" s="157"/>
      <c r="N63" s="157">
        <f>'将来負担比率（分子）の構造'!M$44</f>
        <v>195</v>
      </c>
      <c r="O63" s="157"/>
      <c r="P63" s="157"/>
    </row>
    <row r="64" spans="1:16" x14ac:dyDescent="0.15">
      <c r="A64" s="157" t="s">
        <v>33</v>
      </c>
      <c r="B64" s="157">
        <f>'将来負担比率（分子）の構造'!I$43</f>
        <v>3074</v>
      </c>
      <c r="C64" s="157"/>
      <c r="D64" s="157"/>
      <c r="E64" s="157">
        <f>'将来負担比率（分子）の構造'!J$43</f>
        <v>2824</v>
      </c>
      <c r="F64" s="157"/>
      <c r="G64" s="157"/>
      <c r="H64" s="157">
        <f>'将来負担比率（分子）の構造'!K$43</f>
        <v>2568</v>
      </c>
      <c r="I64" s="157"/>
      <c r="J64" s="157"/>
      <c r="K64" s="157">
        <f>'将来負担比率（分子）の構造'!L$43</f>
        <v>2659</v>
      </c>
      <c r="L64" s="157"/>
      <c r="M64" s="157"/>
      <c r="N64" s="157">
        <f>'将来負担比率（分子）の構造'!M$43</f>
        <v>1985</v>
      </c>
      <c r="O64" s="157"/>
      <c r="P64" s="157"/>
    </row>
    <row r="65" spans="1:16" x14ac:dyDescent="0.15">
      <c r="A65" s="157" t="s">
        <v>32</v>
      </c>
      <c r="B65" s="157">
        <f>'将来負担比率（分子）の構造'!I$42</f>
        <v>132</v>
      </c>
      <c r="C65" s="157"/>
      <c r="D65" s="157"/>
      <c r="E65" s="157">
        <f>'将来負担比率（分子）の構造'!J$42</f>
        <v>136</v>
      </c>
      <c r="F65" s="157"/>
      <c r="G65" s="157"/>
      <c r="H65" s="157">
        <f>'将来負担比率（分子）の構造'!K$42</f>
        <v>127</v>
      </c>
      <c r="I65" s="157"/>
      <c r="J65" s="157"/>
      <c r="K65" s="157">
        <f>'将来負担比率（分子）の構造'!L$42</f>
        <v>118</v>
      </c>
      <c r="L65" s="157"/>
      <c r="M65" s="157"/>
      <c r="N65" s="157">
        <f>'将来負担比率（分子）の構造'!M$42</f>
        <v>109</v>
      </c>
      <c r="O65" s="157"/>
      <c r="P65" s="157"/>
    </row>
    <row r="66" spans="1:16" x14ac:dyDescent="0.15">
      <c r="A66" s="157" t="s">
        <v>31</v>
      </c>
      <c r="B66" s="157">
        <f>'将来負担比率（分子）の構造'!I$41</f>
        <v>4817</v>
      </c>
      <c r="C66" s="157"/>
      <c r="D66" s="157"/>
      <c r="E66" s="157">
        <f>'将来負担比率（分子）の構造'!J$41</f>
        <v>4659</v>
      </c>
      <c r="F66" s="157"/>
      <c r="G66" s="157"/>
      <c r="H66" s="157">
        <f>'将来負担比率（分子）の構造'!K$41</f>
        <v>4750</v>
      </c>
      <c r="I66" s="157"/>
      <c r="J66" s="157"/>
      <c r="K66" s="157">
        <f>'将来負担比率（分子）の構造'!L$41</f>
        <v>5268</v>
      </c>
      <c r="L66" s="157"/>
      <c r="M66" s="157"/>
      <c r="N66" s="157">
        <f>'将来負担比率（分子）の構造'!M$41</f>
        <v>5221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1430</v>
      </c>
      <c r="C72" s="161">
        <f>基金残高に係る経年分析!G55</f>
        <v>1433</v>
      </c>
      <c r="D72" s="161">
        <f>基金残高に係る経年分析!H55</f>
        <v>1436</v>
      </c>
    </row>
    <row r="73" spans="1:16" x14ac:dyDescent="0.15">
      <c r="A73" s="160" t="s">
        <v>74</v>
      </c>
      <c r="B73" s="161">
        <f>基金残高に係る経年分析!F56</f>
        <v>634</v>
      </c>
      <c r="C73" s="161">
        <f>基金残高に係る経年分析!G56</f>
        <v>652</v>
      </c>
      <c r="D73" s="161">
        <f>基金残高に係る経年分析!H56</f>
        <v>676</v>
      </c>
    </row>
    <row r="74" spans="1:16" x14ac:dyDescent="0.15">
      <c r="A74" s="160" t="s">
        <v>75</v>
      </c>
      <c r="B74" s="161">
        <f>基金残高に係る経年分析!F57</f>
        <v>3802</v>
      </c>
      <c r="C74" s="161">
        <f>基金残高に係る経年分析!G57</f>
        <v>3891</v>
      </c>
      <c r="D74" s="161">
        <f>基金残高に係る経年分析!H57</f>
        <v>3965</v>
      </c>
    </row>
  </sheetData>
  <sheetProtection algorithmName="SHA-512" hashValue="imyFHL6ZXrvCUgFhJv0IhYVJBUcV4KmPSvLQJQ554ADoJzIaTm1z5I5ulL+r1u5MQePlc3cRem0ve90m/Dyjjg==" saltValue="Dvr/W7CZ119rEtSlXrBi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2026-04-03T04:54:00Z</cp:lastPrinted>
  <dcterms:created xsi:type="dcterms:W3CDTF">2026-02-23T09:14:01Z</dcterms:created>
  <dcterms:modified xsi:type="dcterms:W3CDTF">2026-10-05T01:29:03Z</dcterms:modified>
  <cp:category/>
</cp:coreProperties>
</file>